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" windowWidth="21540" windowHeight="10332"/>
  </bookViews>
  <sheets>
    <sheet name="БАК_101_2 курс" sheetId="7" r:id="rId1"/>
  </sheets>
  <definedNames>
    <definedName name="_xlnm.Print_Area" localSheetId="0">'БАК_101_2 курс'!$A$1:$BE$86</definedName>
  </definedNames>
  <calcPr calcId="162913"/>
</workbook>
</file>

<file path=xl/calcChain.xml><?xml version="1.0" encoding="utf-8"?>
<calcChain xmlns="http://schemas.openxmlformats.org/spreadsheetml/2006/main">
  <c r="AW81" i="7"/>
  <c r="AV80"/>
  <c r="AU79"/>
  <c r="AT78"/>
  <c r="AS77"/>
  <c r="AP74"/>
  <c r="BE72" l="1"/>
  <c r="BE73" s="1"/>
  <c r="BD72"/>
  <c r="BD73" s="1"/>
  <c r="BC72"/>
  <c r="BC73" s="1"/>
  <c r="BB72"/>
  <c r="BB73" s="1"/>
  <c r="BA72"/>
  <c r="BA73" s="1"/>
  <c r="AZ72"/>
  <c r="AZ73" s="1"/>
  <c r="AY72"/>
  <c r="AY73" s="1"/>
  <c r="AX73"/>
  <c r="AX72"/>
  <c r="AW73"/>
  <c r="AV73"/>
  <c r="AU73"/>
  <c r="AT73"/>
  <c r="AS73"/>
  <c r="AR72"/>
  <c r="AR73" s="1"/>
  <c r="AR76" s="1"/>
  <c r="AQ72"/>
  <c r="AQ73" s="1"/>
  <c r="AQ75" s="1"/>
  <c r="AP73"/>
  <c r="AO73"/>
  <c r="AO72"/>
  <c r="AL72"/>
  <c r="AL73" s="1"/>
  <c r="AJ73"/>
  <c r="AJ72"/>
  <c r="AH72"/>
  <c r="AH73" s="1"/>
  <c r="AG72"/>
  <c r="AG73" s="1"/>
  <c r="AF72"/>
  <c r="AF73" s="1"/>
  <c r="AE73"/>
  <c r="AE72"/>
  <c r="AF71"/>
  <c r="AX70"/>
  <c r="AG70"/>
  <c r="AF70"/>
  <c r="AX69"/>
  <c r="AG69"/>
  <c r="AO69" s="1"/>
  <c r="AF69"/>
  <c r="AX67"/>
  <c r="AG67"/>
  <c r="AF67"/>
  <c r="AX66"/>
  <c r="AG66"/>
  <c r="AF66"/>
  <c r="BB64"/>
  <c r="AG64"/>
  <c r="AF64"/>
  <c r="BB58"/>
  <c r="AG58"/>
  <c r="AF58"/>
  <c r="BB57"/>
  <c r="AG57"/>
  <c r="AF57"/>
  <c r="BB56"/>
  <c r="AG56"/>
  <c r="AF56"/>
  <c r="AO56" s="1"/>
  <c r="BB55"/>
  <c r="AG55"/>
  <c r="AF55"/>
  <c r="BB54"/>
  <c r="AG54"/>
  <c r="AF54"/>
  <c r="BB53"/>
  <c r="AG53"/>
  <c r="AF53"/>
  <c r="BB52"/>
  <c r="AG52"/>
  <c r="AF52"/>
  <c r="AX50"/>
  <c r="AG50"/>
  <c r="AF50"/>
  <c r="AO50" s="1"/>
  <c r="AX49"/>
  <c r="AG49"/>
  <c r="AF49"/>
  <c r="AX48"/>
  <c r="AG48"/>
  <c r="AF48"/>
  <c r="AX47"/>
  <c r="AG47"/>
  <c r="AF47"/>
  <c r="AX46"/>
  <c r="AG46"/>
  <c r="AF46"/>
  <c r="AO46" s="1"/>
  <c r="AX45"/>
  <c r="AG45"/>
  <c r="AF45"/>
  <c r="AX44"/>
  <c r="AG44"/>
  <c r="AF44"/>
  <c r="AO44" s="1"/>
  <c r="AX43"/>
  <c r="AO54" l="1"/>
  <c r="AO70"/>
  <c r="AO67"/>
  <c r="AO66"/>
  <c r="AO64"/>
  <c r="AO47"/>
  <c r="AO53"/>
  <c r="AO57"/>
  <c r="AO52"/>
  <c r="AO45"/>
  <c r="AO49"/>
  <c r="AO55"/>
  <c r="AO48"/>
  <c r="AO58"/>
  <c r="AG43" l="1"/>
  <c r="AF43"/>
  <c r="AO43" l="1"/>
  <c r="BE36" l="1"/>
  <c r="BE37" s="1"/>
  <c r="BD36"/>
  <c r="BC36"/>
  <c r="BC37" s="1"/>
  <c r="BA36"/>
  <c r="BA37" s="1"/>
  <c r="AZ36"/>
  <c r="AY36"/>
  <c r="AW37"/>
  <c r="AV37"/>
  <c r="AU37"/>
  <c r="AT37"/>
  <c r="AS37"/>
  <c r="AR37"/>
  <c r="AP37"/>
  <c r="AL36"/>
  <c r="AL37" s="1"/>
  <c r="AJ36"/>
  <c r="AH36"/>
  <c r="AE36"/>
  <c r="BB30"/>
  <c r="AG30"/>
  <c r="AF30"/>
  <c r="AO30" l="1"/>
  <c r="BB26" l="1"/>
  <c r="AG26" l="1"/>
  <c r="AF26"/>
  <c r="BD23"/>
  <c r="BD37" s="1"/>
  <c r="AZ23"/>
  <c r="AZ37" s="1"/>
  <c r="AY23"/>
  <c r="AY37" s="1"/>
  <c r="AJ23"/>
  <c r="AJ37" s="1"/>
  <c r="AH23"/>
  <c r="AH37" s="1"/>
  <c r="AO26" l="1"/>
  <c r="AQ37" l="1"/>
  <c r="AF35"/>
  <c r="AO35" s="1"/>
  <c r="BB34"/>
  <c r="AG34"/>
  <c r="AF34"/>
  <c r="AX33"/>
  <c r="AG33"/>
  <c r="AF33"/>
  <c r="AX32"/>
  <c r="AG32"/>
  <c r="AF32"/>
  <c r="AX31"/>
  <c r="AG31"/>
  <c r="AF31"/>
  <c r="BB29"/>
  <c r="AG29"/>
  <c r="AF29"/>
  <c r="AF28"/>
  <c r="AO28" s="1"/>
  <c r="BB27"/>
  <c r="BB36" s="1"/>
  <c r="AG27"/>
  <c r="AF27"/>
  <c r="AX25"/>
  <c r="AG25"/>
  <c r="AF25"/>
  <c r="AE23"/>
  <c r="AE37" s="1"/>
  <c r="BB22"/>
  <c r="BB23" s="1"/>
  <c r="AX22"/>
  <c r="AG22"/>
  <c r="AF22"/>
  <c r="AX21"/>
  <c r="AG21"/>
  <c r="AF21"/>
  <c r="AO33" l="1"/>
  <c r="AF36"/>
  <c r="AG36"/>
  <c r="BB37"/>
  <c r="AX36"/>
  <c r="AO32"/>
  <c r="AX23"/>
  <c r="AO31"/>
  <c r="AO22"/>
  <c r="AO29"/>
  <c r="AO34"/>
  <c r="AG23"/>
  <c r="AO25"/>
  <c r="AO27"/>
  <c r="AO21"/>
  <c r="AF23"/>
  <c r="AF37" l="1"/>
  <c r="AO36"/>
  <c r="AX37"/>
  <c r="AG37"/>
  <c r="AO23"/>
  <c r="AO37" l="1"/>
</calcChain>
</file>

<file path=xl/sharedStrings.xml><?xml version="1.0" encoding="utf-8"?>
<sst xmlns="http://schemas.openxmlformats.org/spreadsheetml/2006/main" count="215" uniqueCount="142">
  <si>
    <t>РОБОЧИЙ   НАВЧАЛЬНИЙ   ПЛАН</t>
  </si>
  <si>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</si>
  <si>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</si>
  <si>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</si>
  <si>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</si>
  <si>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</si>
  <si>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</si>
  <si>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</si>
  <si>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</si>
  <si>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</si>
  <si>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</si>
  <si>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</si>
  <si>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</si>
  <si>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</si>
  <si>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</si>
  <si>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</si>
  <si>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</si>
  <si>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</si>
  <si>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</si>
  <si>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</si>
  <si>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</si>
  <si>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</si>
  <si>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</si>
  <si>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</si>
  <si>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</si>
  <si>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</si>
  <si>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</si>
  <si>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</si>
  <si>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</si>
  <si>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</si>
  <si>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</si>
  <si>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</si>
  <si>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</si>
  <si>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</si>
  <si>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</si>
  <si>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</si>
  <si>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</si>
  <si>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</si>
  <si>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/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</si>
  <si>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</si>
  <si>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</si>
  <si>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</si>
  <si>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</si>
  <si>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</si>
  <si>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</si>
  <si>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18 тижнів</t>
  </si>
  <si>
    <t>3 роки 10 міс.(4 н.р)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</si>
  <si>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</si>
  <si>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</si>
  <si>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</si>
  <si>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</si>
  <si>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</si>
  <si>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</si>
  <si>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</si>
  <si>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</si>
  <si>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</si>
  <si>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</si>
  <si>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</si>
  <si>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>очна (денна)</t>
  </si>
  <si>
    <t>1. НОРМАТИВНІ  освітні  компоненти</t>
  </si>
  <si>
    <t>І.1. Цикл загальної  підготовки</t>
  </si>
  <si>
    <t xml:space="preserve"> І.2.  Цикл  професійної підготовки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</si>
  <si>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</si>
  <si>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</si>
  <si>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</si>
  <si>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 xml:space="preserve">                  _________________Анатолій МЕЛЬНИЧЕНКО                                       </t>
  </si>
  <si>
    <t>прийом 2020 року</t>
  </si>
  <si>
    <t>101 Екологія</t>
  </si>
  <si>
    <r>
      <t xml:space="preserve"> за  освітньо-  професійною  програмою             </t>
    </r>
    <r>
      <rPr>
        <b/>
        <sz val="36"/>
        <rFont val="Arial"/>
        <family val="2"/>
        <charset val="204"/>
      </rPr>
      <t>Екологічна безпека</t>
    </r>
  </si>
  <si>
    <t>Екології та технології рослинних полімерів</t>
  </si>
  <si>
    <t>інженерно-хімічний</t>
  </si>
  <si>
    <t>бакалавр з екології</t>
  </si>
  <si>
    <t xml:space="preserve">Лабораторні
</t>
  </si>
  <si>
    <t>Спортивного вдосконалення</t>
  </si>
  <si>
    <t>Разом нормативних ОК циклу загальної підготовки:</t>
  </si>
  <si>
    <t>Разом нормативних ОК циклу професійної  підготовки:</t>
  </si>
  <si>
    <t>/ Микола ГОМЕЛЯ /</t>
  </si>
  <si>
    <t>Заст. декана ІХФ</t>
  </si>
  <si>
    <t>/ Дмитро СІДОРОВ</t>
  </si>
  <si>
    <t xml:space="preserve"> </t>
  </si>
  <si>
    <t>Англійської мови технічного спрямування № 2</t>
  </si>
  <si>
    <t>ІІ курс</t>
  </si>
  <si>
    <t>3 семестр</t>
  </si>
  <si>
    <t>4 семестр</t>
  </si>
  <si>
    <t>Іноземна мова-2. Практичний курс іноземної мови ІІ</t>
  </si>
  <si>
    <t>Гідрологія</t>
  </si>
  <si>
    <t>Метеорологія та кліматологія</t>
  </si>
  <si>
    <t>Природоохоронне законодавство та екологічне право</t>
  </si>
  <si>
    <t>Органічна хімія</t>
  </si>
  <si>
    <t>Органічної хімії і технології органічних речовин</t>
  </si>
  <si>
    <t>Аналітична хімія - 1. Якісний аналіз</t>
  </si>
  <si>
    <t>Аналітична хімія - 2. Кількісний аналіз</t>
  </si>
  <si>
    <t>ВСЬОГО   НОРМАТИВНИХ:</t>
  </si>
  <si>
    <t>2.ВИБІРКОВІ  освітні компоненти</t>
  </si>
  <si>
    <t>2.1. Цикл загальної підготовки (Вибіркові освітні компоненти з загальноуніверситетського Каталогу)</t>
  </si>
  <si>
    <t>Освітній компонент 1 ЗУ-Каталог</t>
  </si>
  <si>
    <t>Філософії</t>
  </si>
  <si>
    <t>Освітній компонент 2 ЗУ-Каталог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</si>
  <si>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</si>
  <si>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>Освітній компонент 1 Ф-Каталог</t>
  </si>
  <si>
    <t>Освітній компонент 2 Ф-Каталог</t>
  </si>
  <si>
    <t>Разом вибіркових ОК циклу професійної підготовки:</t>
  </si>
  <si>
    <t>ВСЬОГО  ВИБІРКОВИХ:</t>
  </si>
  <si>
    <t>Моніторинг довкілля -1. Контроль стану довкілля</t>
  </si>
  <si>
    <t xml:space="preserve">на 2021/ 2022 навчальний рік   </t>
  </si>
  <si>
    <t>"_____"_______ 2021 р.</t>
  </si>
  <si>
    <t>ЛЕ-01 (30+1)</t>
  </si>
  <si>
    <t>Загальна теорія розвитку</t>
  </si>
  <si>
    <t>Геодинаміка екологічного середовища -2. Геологія з основами геоморфології</t>
  </si>
  <si>
    <t>Геодинаміка екологічного середовища -3. Ландшафтна екологія</t>
  </si>
  <si>
    <t>Курсова робота з моніторингу гідросфери</t>
  </si>
  <si>
    <t>Курсовий проєкт з захисту атмосфери</t>
  </si>
  <si>
    <t>К-ть здобувач, які вибрали
дисципліну</t>
  </si>
  <si>
    <t>Б</t>
  </si>
  <si>
    <t>К</t>
  </si>
  <si>
    <t>Разом вибіркових ОК циклу загальної підготовки</t>
  </si>
  <si>
    <t>Психологія</t>
  </si>
  <si>
    <t>Психологія конфлікту</t>
  </si>
  <si>
    <t>Політична наука: конфліктологічний підхід</t>
  </si>
  <si>
    <t>Розумні міста</t>
  </si>
  <si>
    <t>Соціальна психологія</t>
  </si>
  <si>
    <t>Психологія наукової і технічної творчості</t>
  </si>
  <si>
    <t>Психологія здоров’я та здорового способу життя</t>
  </si>
  <si>
    <t>Економічна психологія</t>
  </si>
  <si>
    <t>Циклічні види спорту</t>
  </si>
  <si>
    <t>Ігрові види спорту</t>
  </si>
  <si>
    <t>Складно-координаційні види спорту</t>
  </si>
  <si>
    <t>Стилі в образотворчому мистецтві</t>
  </si>
  <si>
    <t>Єдиноборства</t>
  </si>
  <si>
    <t>Силові види спорту</t>
  </si>
  <si>
    <t>Логіка</t>
  </si>
  <si>
    <t>Психології і педагогіки</t>
  </si>
  <si>
    <t>Соціології</t>
  </si>
  <si>
    <t>Трансформація хімічних речовин в геосферах</t>
  </si>
  <si>
    <t>Графіки</t>
  </si>
  <si>
    <t xml:space="preserve">Основи процесів очищення промислових викидів від пилу </t>
  </si>
  <si>
    <t xml:space="preserve">Основи процесів очищення промислових викидів від парів та газів </t>
  </si>
  <si>
    <t xml:space="preserve">Захист атмосферного повітря від забруднення дисперсними частинками </t>
  </si>
  <si>
    <t>Освітній компонент 3 Ф-Каталог</t>
  </si>
  <si>
    <t xml:space="preserve">Захист атмосферного повітря від забруднення газоподібними домішками </t>
  </si>
  <si>
    <t>Теорії та практики управління</t>
  </si>
  <si>
    <r>
      <t>Ухвалено на засіданні Вченої ради  ІХФ, ПРОТОКОЛ №__</t>
    </r>
    <r>
      <rPr>
        <b/>
        <i/>
        <sz val="40"/>
        <rFont val="Arial"/>
        <family val="2"/>
        <charset val="204"/>
      </rPr>
      <t>4</t>
    </r>
    <r>
      <rPr>
        <b/>
        <i/>
        <sz val="40"/>
        <rFont val="Arial"/>
        <family val="2"/>
      </rPr>
      <t xml:space="preserve">____ від </t>
    </r>
    <r>
      <rPr>
        <b/>
        <i/>
        <u/>
        <sz val="40"/>
        <rFont val="Arial"/>
        <family val="2"/>
        <charset val="204"/>
      </rPr>
      <t>26.04.2021 р</t>
    </r>
    <r>
      <rPr>
        <b/>
        <i/>
        <sz val="40"/>
        <rFont val="Arial"/>
        <family val="2"/>
      </rPr>
      <t>.</t>
    </r>
  </si>
</sst>
</file>

<file path=xl/styles.xml><?xml version="1.0" encoding="utf-8"?>
<styleSheet xmlns="http://schemas.openxmlformats.org/spreadsheetml/2006/main">
  <fonts count="42"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sz val="11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6"/>
      <name val="Arial"/>
      <family val="2"/>
    </font>
    <font>
      <b/>
      <sz val="30"/>
      <name val="Arial"/>
      <family val="2"/>
    </font>
    <font>
      <b/>
      <sz val="26"/>
      <name val="Arial Cyr"/>
      <family val="2"/>
      <charset val="204"/>
    </font>
    <font>
      <b/>
      <sz val="28"/>
      <name val="Arial"/>
      <family val="2"/>
      <charset val="204"/>
    </font>
    <font>
      <b/>
      <sz val="36"/>
      <name val="Arial Cyr"/>
      <charset val="204"/>
    </font>
    <font>
      <sz val="24"/>
      <name val="Arial"/>
      <family val="2"/>
      <charset val="204"/>
    </font>
    <font>
      <b/>
      <sz val="48"/>
      <name val="Arial"/>
      <family val="2"/>
      <charset val="204"/>
    </font>
    <font>
      <b/>
      <sz val="10"/>
      <name val="Arial Cyr"/>
      <charset val="204"/>
    </font>
    <font>
      <b/>
      <sz val="36"/>
      <name val="Arial"/>
      <family val="2"/>
      <charset val="204"/>
    </font>
    <font>
      <sz val="36"/>
      <name val="Arial Cyr"/>
      <charset val="204"/>
    </font>
    <font>
      <b/>
      <sz val="36"/>
      <name val="Arial"/>
      <family val="2"/>
    </font>
    <font>
      <sz val="36"/>
      <name val="Arial"/>
      <family val="2"/>
      <charset val="204"/>
    </font>
    <font>
      <b/>
      <i/>
      <sz val="40"/>
      <name val="Arial"/>
      <family val="2"/>
    </font>
    <font>
      <b/>
      <sz val="36"/>
      <name val="Arial Cyr"/>
      <family val="2"/>
      <charset val="204"/>
    </font>
    <font>
      <sz val="24"/>
      <name val="Arial Cyr"/>
      <charset val="204"/>
    </font>
    <font>
      <b/>
      <i/>
      <u/>
      <sz val="40"/>
      <name val="Arial"/>
      <family val="2"/>
      <charset val="204"/>
    </font>
    <font>
      <b/>
      <i/>
      <sz val="4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8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/>
    <xf numFmtId="0" fontId="4" fillId="0" borderId="0" xfId="0" applyFont="1" applyFill="1" applyAlignment="1"/>
    <xf numFmtId="0" fontId="2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Alignment="1"/>
    <xf numFmtId="0" fontId="0" fillId="0" borderId="0" xfId="0" applyFill="1" applyAlignment="1">
      <alignment vertical="center"/>
    </xf>
    <xf numFmtId="0" fontId="16" fillId="0" borderId="0" xfId="0" applyFont="1" applyFill="1" applyBorder="1" applyAlignment="1"/>
    <xf numFmtId="0" fontId="2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 applyProtection="1">
      <alignment horizontal="left" vertical="justify"/>
    </xf>
    <xf numFmtId="0" fontId="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0" fontId="0" fillId="0" borderId="0" xfId="0" applyFill="1" applyAlignment="1" applyProtection="1"/>
    <xf numFmtId="49" fontId="15" fillId="0" borderId="0" xfId="0" applyNumberFormat="1" applyFont="1" applyFill="1" applyBorder="1" applyAlignment="1" applyProtection="1">
      <alignment horizontal="center" vertical="justify"/>
    </xf>
    <xf numFmtId="0" fontId="22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17" fillId="0" borderId="7" xfId="0" applyFont="1" applyFill="1" applyBorder="1" applyAlignment="1">
      <alignment horizontal="center" vertical="center" textRotation="90" wrapText="1"/>
    </xf>
    <xf numFmtId="0" fontId="17" fillId="0" borderId="25" xfId="0" applyFont="1" applyFill="1" applyBorder="1" applyAlignment="1">
      <alignment horizontal="center" vertical="center" textRotation="90" wrapText="1"/>
    </xf>
    <xf numFmtId="0" fontId="20" fillId="0" borderId="11" xfId="0" applyNumberFormat="1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/>
    <xf numFmtId="49" fontId="11" fillId="0" borderId="0" xfId="0" applyNumberFormat="1" applyFont="1" applyFill="1" applyBorder="1"/>
    <xf numFmtId="0" fontId="2" fillId="0" borderId="5" xfId="0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center" textRotation="90"/>
    </xf>
    <xf numFmtId="0" fontId="16" fillId="0" borderId="5" xfId="0" applyFont="1" applyFill="1" applyBorder="1" applyAlignment="1">
      <alignment vertical="top"/>
    </xf>
    <xf numFmtId="0" fontId="13" fillId="0" borderId="6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1" fillId="0" borderId="2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5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16" fillId="0" borderId="19" xfId="0" applyFont="1" applyFill="1" applyBorder="1" applyAlignment="1">
      <alignment vertical="top"/>
    </xf>
    <xf numFmtId="0" fontId="16" fillId="0" borderId="6" xfId="0" applyFont="1" applyFill="1" applyBorder="1" applyAlignment="1">
      <alignment vertical="top"/>
    </xf>
    <xf numFmtId="0" fontId="3" fillId="0" borderId="17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45" xfId="0" applyNumberFormat="1" applyFont="1" applyFill="1" applyBorder="1" applyAlignment="1">
      <alignment horizontal="center" vertical="center" wrapText="1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45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/>
    <xf numFmtId="0" fontId="33" fillId="0" borderId="17" xfId="0" applyNumberFormat="1" applyFont="1" applyFill="1" applyBorder="1" applyAlignment="1">
      <alignment horizontal="center" vertical="center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23" xfId="0" applyNumberFormat="1" applyFont="1" applyFill="1" applyBorder="1" applyAlignment="1">
      <alignment horizontal="center" vertical="center" wrapText="1" shrinkToFit="1"/>
    </xf>
    <xf numFmtId="0" fontId="33" fillId="0" borderId="6" xfId="0" applyNumberFormat="1" applyFont="1" applyFill="1" applyBorder="1" applyAlignment="1">
      <alignment horizontal="center" vertical="center" wrapText="1" shrinkToFit="1"/>
    </xf>
    <xf numFmtId="0" fontId="33" fillId="0" borderId="23" xfId="0" applyNumberFormat="1" applyFont="1" applyFill="1" applyBorder="1" applyAlignment="1">
      <alignment horizontal="center" vertical="center" shrinkToFit="1"/>
    </xf>
    <xf numFmtId="0" fontId="33" fillId="0" borderId="6" xfId="0" applyNumberFormat="1" applyFont="1" applyFill="1" applyBorder="1" applyAlignment="1">
      <alignment horizontal="center" vertical="center" shrinkToFit="1"/>
    </xf>
    <xf numFmtId="0" fontId="33" fillId="0" borderId="22" xfId="0" applyNumberFormat="1" applyFont="1" applyFill="1" applyBorder="1" applyAlignment="1">
      <alignment horizontal="center" vertical="center" shrinkToFit="1"/>
    </xf>
    <xf numFmtId="0" fontId="33" fillId="0" borderId="23" xfId="0" applyNumberFormat="1" applyFont="1" applyFill="1" applyBorder="1" applyAlignment="1">
      <alignment horizontal="center" vertical="center"/>
    </xf>
    <xf numFmtId="0" fontId="33" fillId="0" borderId="6" xfId="0" applyNumberFormat="1" applyFont="1" applyFill="1" applyBorder="1" applyAlignment="1">
      <alignment horizontal="center" vertical="center"/>
    </xf>
    <xf numFmtId="0" fontId="33" fillId="0" borderId="2" xfId="0" applyNumberFormat="1" applyFont="1" applyFill="1" applyBorder="1" applyAlignment="1">
      <alignment horizontal="center" vertical="center" wrapText="1" shrinkToFit="1"/>
    </xf>
    <xf numFmtId="0" fontId="3" fillId="0" borderId="18" xfId="0" applyNumberFormat="1" applyFont="1" applyFill="1" applyBorder="1" applyAlignment="1">
      <alignment horizontal="center" vertical="center" wrapText="1" shrinkToFit="1"/>
    </xf>
    <xf numFmtId="0" fontId="33" fillId="0" borderId="41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center" vertical="center" wrapText="1" shrinkToFit="1"/>
    </xf>
    <xf numFmtId="0" fontId="33" fillId="0" borderId="13" xfId="0" applyNumberFormat="1" applyFont="1" applyFill="1" applyBorder="1" applyAlignment="1">
      <alignment horizontal="center" vertical="center" wrapText="1" shrinkToFit="1"/>
    </xf>
    <xf numFmtId="0" fontId="33" fillId="0" borderId="41" xfId="0" applyNumberFormat="1" applyFont="1" applyFill="1" applyBorder="1" applyAlignment="1">
      <alignment horizontal="center" vertical="center" wrapText="1" shrinkToFit="1"/>
    </xf>
    <xf numFmtId="0" fontId="33" fillId="0" borderId="21" xfId="0" applyNumberFormat="1" applyFont="1" applyFill="1" applyBorder="1" applyAlignment="1">
      <alignment horizontal="center" vertical="center" shrinkToFit="1"/>
    </xf>
    <xf numFmtId="0" fontId="33" fillId="0" borderId="13" xfId="0" applyNumberFormat="1" applyFont="1" applyFill="1" applyBorder="1" applyAlignment="1">
      <alignment horizontal="center" vertical="center" shrinkToFit="1"/>
    </xf>
    <xf numFmtId="0" fontId="33" fillId="0" borderId="41" xfId="0" applyNumberFormat="1" applyFont="1" applyFill="1" applyBorder="1" applyAlignment="1">
      <alignment horizontal="center" vertical="center" shrinkToFit="1"/>
    </xf>
    <xf numFmtId="0" fontId="33" fillId="0" borderId="2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2" xfId="0" applyFont="1" applyFill="1" applyBorder="1"/>
    <xf numFmtId="0" fontId="33" fillId="0" borderId="4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43" xfId="0" applyNumberFormat="1" applyFont="1" applyFill="1" applyBorder="1" applyAlignment="1">
      <alignment horizontal="center" vertical="center" wrapText="1" shrinkToFit="1"/>
    </xf>
    <xf numFmtId="0" fontId="33" fillId="0" borderId="38" xfId="0" applyNumberFormat="1" applyFont="1" applyFill="1" applyBorder="1" applyAlignment="1">
      <alignment horizontal="center" vertical="center" wrapText="1" shrinkToFit="1"/>
    </xf>
    <xf numFmtId="0" fontId="33" fillId="0" borderId="44" xfId="0" applyNumberFormat="1" applyFont="1" applyFill="1" applyBorder="1" applyAlignment="1">
      <alignment horizontal="center" vertical="center" wrapText="1" shrinkToFit="1"/>
    </xf>
    <xf numFmtId="0" fontId="33" fillId="0" borderId="43" xfId="0" applyNumberFormat="1" applyFont="1" applyFill="1" applyBorder="1" applyAlignment="1">
      <alignment horizontal="center" vertical="center" shrinkToFit="1"/>
    </xf>
    <xf numFmtId="0" fontId="33" fillId="0" borderId="38" xfId="0" applyNumberFormat="1" applyFont="1" applyFill="1" applyBorder="1" applyAlignment="1">
      <alignment horizontal="center" vertical="center" shrinkToFit="1"/>
    </xf>
    <xf numFmtId="0" fontId="33" fillId="0" borderId="44" xfId="0" applyNumberFormat="1" applyFont="1" applyFill="1" applyBorder="1" applyAlignment="1">
      <alignment horizontal="center" vertical="center" shrinkToFit="1"/>
    </xf>
    <xf numFmtId="0" fontId="33" fillId="0" borderId="0" xfId="0" applyFont="1" applyFill="1" applyBorder="1"/>
    <xf numFmtId="0" fontId="36" fillId="0" borderId="0" xfId="0" applyFont="1" applyFill="1" applyBorder="1"/>
    <xf numFmtId="0" fontId="16" fillId="0" borderId="1" xfId="0" applyFont="1" applyFill="1" applyBorder="1"/>
    <xf numFmtId="0" fontId="36" fillId="0" borderId="0" xfId="0" applyNumberFormat="1" applyFont="1" applyFill="1" applyBorder="1"/>
    <xf numFmtId="0" fontId="36" fillId="0" borderId="0" xfId="0" applyNumberFormat="1" applyFont="1" applyFill="1" applyBorder="1" applyAlignment="1">
      <alignment horizontal="center" vertical="justify" wrapText="1"/>
    </xf>
    <xf numFmtId="0" fontId="36" fillId="0" borderId="0" xfId="0" applyNumberFormat="1" applyFont="1" applyFill="1" applyBorder="1" applyAlignment="1">
      <alignment vertical="justify"/>
    </xf>
    <xf numFmtId="0" fontId="36" fillId="0" borderId="0" xfId="0" applyNumberFormat="1" applyFont="1" applyFill="1" applyAlignment="1"/>
    <xf numFmtId="0" fontId="35" fillId="0" borderId="0" xfId="0" applyFont="1" applyFill="1" applyBorder="1" applyAlignment="1" applyProtection="1"/>
    <xf numFmtId="49" fontId="33" fillId="0" borderId="1" xfId="0" applyNumberFormat="1" applyFont="1" applyFill="1" applyBorder="1" applyAlignment="1" applyProtection="1">
      <alignment horizontal="left" vertical="justify"/>
    </xf>
    <xf numFmtId="49" fontId="33" fillId="0" borderId="1" xfId="0" applyNumberFormat="1" applyFont="1" applyFill="1" applyBorder="1" applyAlignment="1" applyProtection="1">
      <alignment horizontal="center" vertical="justify"/>
    </xf>
    <xf numFmtId="0" fontId="36" fillId="0" borderId="0" xfId="0" applyFont="1" applyFill="1" applyBorder="1" applyAlignment="1" applyProtection="1"/>
    <xf numFmtId="49" fontId="36" fillId="0" borderId="0" xfId="0" applyNumberFormat="1" applyFont="1" applyFill="1" applyBorder="1" applyAlignment="1"/>
    <xf numFmtId="0" fontId="15" fillId="0" borderId="0" xfId="0" applyFont="1" applyFill="1" applyBorder="1"/>
    <xf numFmtId="0" fontId="14" fillId="0" borderId="0" xfId="0" applyFont="1" applyFill="1" applyBorder="1" applyAlignment="1" applyProtection="1"/>
    <xf numFmtId="49" fontId="22" fillId="0" borderId="0" xfId="0" applyNumberFormat="1" applyFont="1" applyFill="1" applyBorder="1" applyAlignment="1" applyProtection="1">
      <alignment horizontal="center" vertical="justify"/>
    </xf>
    <xf numFmtId="0" fontId="8" fillId="0" borderId="0" xfId="0" applyFont="1" applyFill="1" applyBorder="1"/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 applyProtection="1">
      <alignment vertical="top"/>
    </xf>
    <xf numFmtId="0" fontId="17" fillId="0" borderId="0" xfId="0" applyFont="1" applyFill="1" applyAlignment="1">
      <alignment vertical="top"/>
    </xf>
    <xf numFmtId="49" fontId="17" fillId="0" borderId="0" xfId="0" applyNumberFormat="1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Alignment="1">
      <alignment vertical="center"/>
    </xf>
    <xf numFmtId="0" fontId="34" fillId="0" borderId="0" xfId="0" applyFont="1" applyFill="1" applyBorder="1" applyAlignment="1" applyProtection="1"/>
    <xf numFmtId="49" fontId="33" fillId="0" borderId="0" xfId="0" applyNumberFormat="1" applyFont="1" applyFill="1" applyBorder="1" applyAlignment="1" applyProtection="1">
      <alignment horizontal="left" vertical="justify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0" fontId="33" fillId="0" borderId="5" xfId="0" applyFont="1" applyFill="1" applyBorder="1" applyAlignment="1">
      <alignment horizontal="right"/>
    </xf>
    <xf numFmtId="0" fontId="33" fillId="0" borderId="15" xfId="0" applyNumberFormat="1" applyFont="1" applyFill="1" applyBorder="1" applyAlignment="1">
      <alignment horizontal="center" vertical="center" wrapText="1" shrinkToFit="1"/>
    </xf>
    <xf numFmtId="0" fontId="33" fillId="0" borderId="20" xfId="0" applyNumberFormat="1" applyFont="1" applyFill="1" applyBorder="1" applyAlignment="1">
      <alignment horizontal="center" vertical="center" shrinkToFit="1"/>
    </xf>
    <xf numFmtId="0" fontId="33" fillId="0" borderId="29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/>
    <xf numFmtId="49" fontId="16" fillId="0" borderId="0" xfId="0" applyNumberFormat="1" applyFont="1" applyFill="1" applyBorder="1"/>
    <xf numFmtId="0" fontId="24" fillId="0" borderId="0" xfId="0" applyFont="1" applyFill="1" applyBorder="1"/>
    <xf numFmtId="49" fontId="16" fillId="0" borderId="0" xfId="0" applyNumberFormat="1" applyFont="1" applyFill="1" applyBorder="1" applyAlignment="1">
      <alignment horizontal="center" vertical="justify" wrapText="1"/>
    </xf>
    <xf numFmtId="0" fontId="2" fillId="0" borderId="0" xfId="0" applyNumberFormat="1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23" xfId="0" applyNumberFormat="1" applyFont="1" applyFill="1" applyBorder="1" applyAlignment="1">
      <alignment horizontal="center" vertical="center" wrapText="1" shrinkToFit="1"/>
    </xf>
    <xf numFmtId="0" fontId="3" fillId="0" borderId="6" xfId="0" applyNumberFormat="1" applyFont="1" applyFill="1" applyBorder="1" applyAlignment="1">
      <alignment horizontal="center" vertical="center" wrapText="1" shrinkToFit="1"/>
    </xf>
    <xf numFmtId="0" fontId="33" fillId="0" borderId="16" xfId="0" applyNumberFormat="1" applyFont="1" applyFill="1" applyBorder="1" applyAlignment="1">
      <alignment horizontal="center" vertical="center" wrapText="1" shrinkToFit="1"/>
    </xf>
    <xf numFmtId="0" fontId="33" fillId="0" borderId="27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41" xfId="0" applyNumberFormat="1" applyFont="1" applyFill="1" applyBorder="1" applyAlignment="1">
      <alignment horizontal="center" vertical="center" shrinkToFit="1"/>
    </xf>
    <xf numFmtId="0" fontId="33" fillId="0" borderId="15" xfId="0" applyNumberFormat="1" applyFont="1" applyFill="1" applyBorder="1" applyAlignment="1">
      <alignment horizontal="center" vertical="center" shrinkToFit="1"/>
    </xf>
    <xf numFmtId="0" fontId="33" fillId="0" borderId="16" xfId="0" applyNumberFormat="1" applyFont="1" applyFill="1" applyBorder="1" applyAlignment="1">
      <alignment horizontal="center" vertical="center" shrinkToFit="1"/>
    </xf>
    <xf numFmtId="0" fontId="33" fillId="0" borderId="47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/>
    <xf numFmtId="0" fontId="33" fillId="0" borderId="21" xfId="0" applyNumberFormat="1" applyFont="1" applyFill="1" applyBorder="1" applyAlignment="1">
      <alignment horizontal="center" vertical="center"/>
    </xf>
    <xf numFmtId="0" fontId="33" fillId="0" borderId="13" xfId="0" applyNumberFormat="1" applyFont="1" applyFill="1" applyBorder="1" applyAlignment="1">
      <alignment horizontal="center" vertical="center"/>
    </xf>
    <xf numFmtId="0" fontId="33" fillId="0" borderId="41" xfId="0" applyNumberFormat="1" applyFont="1" applyFill="1" applyBorder="1" applyAlignment="1">
      <alignment horizontal="center" vertical="center"/>
    </xf>
    <xf numFmtId="0" fontId="33" fillId="0" borderId="36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/>
    <xf numFmtId="0" fontId="33" fillId="0" borderId="41" xfId="0" applyFont="1" applyFill="1" applyBorder="1"/>
    <xf numFmtId="0" fontId="33" fillId="0" borderId="22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33" fillId="0" borderId="6" xfId="0" applyFont="1" applyFill="1" applyBorder="1"/>
    <xf numFmtId="0" fontId="33" fillId="0" borderId="45" xfId="0" applyNumberFormat="1" applyFont="1" applyFill="1" applyBorder="1" applyAlignment="1">
      <alignment horizontal="center" vertical="center"/>
    </xf>
    <xf numFmtId="0" fontId="33" fillId="0" borderId="46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/>
    <xf numFmtId="0" fontId="33" fillId="0" borderId="45" xfId="0" applyFont="1" applyFill="1" applyBorder="1"/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/>
    <xf numFmtId="0" fontId="16" fillId="0" borderId="5" xfId="0" applyFont="1" applyFill="1" applyBorder="1"/>
    <xf numFmtId="0" fontId="33" fillId="0" borderId="5" xfId="0" applyFont="1" applyFill="1" applyBorder="1"/>
    <xf numFmtId="0" fontId="36" fillId="0" borderId="5" xfId="0" applyFont="1" applyFill="1" applyBorder="1"/>
    <xf numFmtId="0" fontId="36" fillId="0" borderId="2" xfId="0" applyFont="1" applyFill="1" applyBorder="1" applyAlignment="1">
      <alignment horizontal="center" vertical="center"/>
    </xf>
    <xf numFmtId="0" fontId="33" fillId="0" borderId="71" xfId="0" applyNumberFormat="1" applyFont="1" applyFill="1" applyBorder="1" applyAlignment="1">
      <alignment horizontal="center" vertical="center" wrapText="1" shrinkToFit="1"/>
    </xf>
    <xf numFmtId="0" fontId="33" fillId="0" borderId="19" xfId="0" applyNumberFormat="1" applyFont="1" applyFill="1" applyBorder="1" applyAlignment="1">
      <alignment horizontal="center" vertical="center" shrinkToFit="1"/>
    </xf>
    <xf numFmtId="0" fontId="33" fillId="0" borderId="70" xfId="0" applyNumberFormat="1" applyFont="1" applyFill="1" applyBorder="1" applyAlignment="1">
      <alignment horizontal="center" vertical="center" wrapText="1" shrinkToFit="1"/>
    </xf>
    <xf numFmtId="0" fontId="33" fillId="0" borderId="73" xfId="0" applyNumberFormat="1" applyFont="1" applyFill="1" applyBorder="1" applyAlignment="1">
      <alignment horizontal="center" vertical="center" shrinkToFit="1"/>
    </xf>
    <xf numFmtId="0" fontId="33" fillId="0" borderId="77" xfId="0" applyNumberFormat="1" applyFont="1" applyFill="1" applyBorder="1" applyAlignment="1">
      <alignment horizontal="center" vertical="center" wrapText="1" shrinkToFit="1"/>
    </xf>
    <xf numFmtId="0" fontId="33" fillId="0" borderId="17" xfId="0" applyNumberFormat="1" applyFont="1" applyFill="1" applyBorder="1" applyAlignment="1">
      <alignment horizontal="center" vertical="center" wrapText="1" shrinkToFit="1"/>
    </xf>
    <xf numFmtId="0" fontId="33" fillId="0" borderId="14" xfId="0" applyNumberFormat="1" applyFont="1" applyFill="1" applyBorder="1" applyAlignment="1">
      <alignment horizontal="center" vertical="center" wrapText="1" shrinkToFit="1"/>
    </xf>
    <xf numFmtId="0" fontId="33" fillId="0" borderId="72" xfId="0" applyNumberFormat="1" applyFont="1" applyFill="1" applyBorder="1" applyAlignment="1">
      <alignment horizontal="center" vertical="center" wrapText="1" shrinkToFit="1"/>
    </xf>
    <xf numFmtId="0" fontId="33" fillId="0" borderId="79" xfId="0" applyNumberFormat="1" applyFont="1" applyFill="1" applyBorder="1" applyAlignment="1">
      <alignment horizontal="center" vertical="center" shrinkToFit="1"/>
    </xf>
    <xf numFmtId="0" fontId="33" fillId="0" borderId="14" xfId="0" applyNumberFormat="1" applyFont="1" applyFill="1" applyBorder="1" applyAlignment="1">
      <alignment horizontal="center" vertical="center" shrinkToFit="1"/>
    </xf>
    <xf numFmtId="0" fontId="33" fillId="0" borderId="45" xfId="0" applyNumberFormat="1" applyFont="1" applyFill="1" applyBorder="1" applyAlignment="1">
      <alignment horizontal="center" vertical="center" shrinkToFit="1"/>
    </xf>
    <xf numFmtId="0" fontId="33" fillId="0" borderId="17" xfId="0" applyNumberFormat="1" applyFont="1" applyFill="1" applyBorder="1" applyAlignment="1">
      <alignment horizontal="center" vertical="center" shrinkToFit="1"/>
    </xf>
    <xf numFmtId="0" fontId="33" fillId="0" borderId="20" xfId="0" applyNumberFormat="1" applyFont="1" applyFill="1" applyBorder="1" applyAlignment="1">
      <alignment horizontal="center" vertical="center" wrapText="1" shrinkToFit="1"/>
    </xf>
    <xf numFmtId="0" fontId="33" fillId="0" borderId="27" xfId="0" applyNumberFormat="1" applyFont="1" applyFill="1" applyBorder="1" applyAlignment="1">
      <alignment horizontal="center" vertical="center" wrapText="1" shrinkToFit="1"/>
    </xf>
    <xf numFmtId="0" fontId="33" fillId="0" borderId="54" xfId="0" applyNumberFormat="1" applyFont="1" applyFill="1" applyBorder="1" applyAlignment="1">
      <alignment horizontal="center" vertical="center" wrapText="1" shrinkToFit="1"/>
    </xf>
    <xf numFmtId="0" fontId="33" fillId="0" borderId="78" xfId="0" applyNumberFormat="1" applyFont="1" applyFill="1" applyBorder="1" applyAlignment="1">
      <alignment horizontal="center" vertical="center" shrinkToFit="1"/>
    </xf>
    <xf numFmtId="0" fontId="33" fillId="0" borderId="20" xfId="0" applyFont="1" applyFill="1" applyBorder="1" applyAlignment="1">
      <alignment horizontal="center" vertical="center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70" xfId="0" applyFont="1" applyFill="1" applyBorder="1" applyAlignment="1">
      <alignment horizontal="center" vertical="center"/>
    </xf>
    <xf numFmtId="0" fontId="33" fillId="0" borderId="29" xfId="0" applyNumberFormat="1" applyFont="1" applyFill="1" applyBorder="1" applyAlignment="1">
      <alignment horizontal="center" vertical="center" wrapText="1" shrinkToFit="1"/>
    </xf>
    <xf numFmtId="0" fontId="33" fillId="0" borderId="41" xfId="0" applyNumberFormat="1" applyFont="1" applyFill="1" applyBorder="1"/>
    <xf numFmtId="0" fontId="3" fillId="0" borderId="36" xfId="0" applyNumberFormat="1" applyFont="1" applyFill="1" applyBorder="1" applyAlignment="1">
      <alignment horizontal="center" vertical="center" wrapText="1" shrinkToFit="1"/>
    </xf>
    <xf numFmtId="0" fontId="3" fillId="0" borderId="7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71" xfId="0" applyNumberFormat="1" applyFont="1" applyFill="1" applyBorder="1" applyAlignment="1">
      <alignment horizontal="center" vertical="center" wrapText="1" shrinkToFit="1"/>
    </xf>
    <xf numFmtId="1" fontId="33" fillId="0" borderId="23" xfId="0" applyNumberFormat="1" applyFont="1" applyFill="1" applyBorder="1" applyAlignment="1">
      <alignment horizontal="center" vertical="center"/>
    </xf>
    <xf numFmtId="1" fontId="33" fillId="0" borderId="6" xfId="0" applyNumberFormat="1" applyFont="1" applyFill="1" applyBorder="1" applyAlignment="1">
      <alignment horizontal="center" vertical="center"/>
    </xf>
    <xf numFmtId="1" fontId="33" fillId="0" borderId="22" xfId="0" applyNumberFormat="1" applyFont="1" applyFill="1" applyBorder="1" applyAlignment="1">
      <alignment horizontal="center" vertical="center"/>
    </xf>
    <xf numFmtId="1" fontId="33" fillId="0" borderId="23" xfId="0" applyNumberFormat="1" applyFont="1" applyFill="1" applyBorder="1" applyAlignment="1">
      <alignment horizontal="center" vertical="center" shrinkToFit="1"/>
    </xf>
    <xf numFmtId="1" fontId="33" fillId="0" borderId="6" xfId="0" applyNumberFormat="1" applyFont="1" applyFill="1" applyBorder="1" applyAlignment="1">
      <alignment horizontal="center" vertical="center" shrinkToFit="1"/>
    </xf>
    <xf numFmtId="1" fontId="33" fillId="0" borderId="22" xfId="0" applyNumberFormat="1" applyFont="1" applyFill="1" applyBorder="1" applyAlignment="1">
      <alignment horizontal="center" vertical="center" shrinkToFit="1"/>
    </xf>
    <xf numFmtId="2" fontId="33" fillId="0" borderId="23" xfId="0" applyNumberFormat="1" applyFont="1" applyFill="1" applyBorder="1" applyAlignment="1">
      <alignment horizontal="center" vertical="center"/>
    </xf>
    <xf numFmtId="2" fontId="33" fillId="0" borderId="6" xfId="0" applyNumberFormat="1" applyFont="1" applyFill="1" applyBorder="1" applyAlignment="1">
      <alignment horizontal="center" vertical="center"/>
    </xf>
    <xf numFmtId="2" fontId="33" fillId="0" borderId="22" xfId="0" applyNumberFormat="1" applyFont="1" applyFill="1" applyBorder="1"/>
    <xf numFmtId="0" fontId="3" fillId="0" borderId="46" xfId="0" applyNumberFormat="1" applyFont="1" applyFill="1" applyBorder="1" applyAlignment="1">
      <alignment horizontal="center" vertical="center" wrapText="1" shrinkToFit="1"/>
    </xf>
    <xf numFmtId="0" fontId="3" fillId="0" borderId="72" xfId="0" applyNumberFormat="1" applyFont="1" applyFill="1" applyBorder="1" applyAlignment="1">
      <alignment horizontal="center" vertical="center" wrapText="1" shrinkToFit="1"/>
    </xf>
    <xf numFmtId="0" fontId="36" fillId="0" borderId="0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center" vertical="center"/>
    </xf>
    <xf numFmtId="0" fontId="33" fillId="0" borderId="62" xfId="0" applyNumberFormat="1" applyFont="1" applyFill="1" applyBorder="1" applyAlignment="1">
      <alignment horizontal="center" vertical="center" wrapText="1" shrinkToFit="1"/>
    </xf>
    <xf numFmtId="0" fontId="33" fillId="0" borderId="47" xfId="0" applyFont="1" applyFill="1" applyBorder="1"/>
    <xf numFmtId="0" fontId="36" fillId="0" borderId="1" xfId="0" applyFont="1" applyFill="1" applyBorder="1" applyAlignment="1">
      <alignment horizontal="center" vertical="center"/>
    </xf>
    <xf numFmtId="0" fontId="36" fillId="0" borderId="66" xfId="0" applyNumberFormat="1" applyFont="1" applyFill="1" applyBorder="1" applyAlignment="1">
      <alignment horizontal="center" vertical="center" wrapText="1" shrinkToFit="1"/>
    </xf>
    <xf numFmtId="0" fontId="36" fillId="0" borderId="62" xfId="0" applyNumberFormat="1" applyFont="1" applyFill="1" applyBorder="1" applyAlignment="1">
      <alignment horizontal="center" vertical="center" wrapText="1" shrinkToFit="1"/>
    </xf>
    <xf numFmtId="0" fontId="36" fillId="0" borderId="66" xfId="0" applyNumberFormat="1" applyFont="1" applyFill="1" applyBorder="1" applyAlignment="1">
      <alignment horizontal="center" vertical="center" shrinkToFit="1"/>
    </xf>
    <xf numFmtId="0" fontId="36" fillId="0" borderId="35" xfId="0" applyNumberFormat="1" applyFont="1" applyFill="1" applyBorder="1" applyAlignment="1">
      <alignment horizontal="center" vertical="center" shrinkToFit="1"/>
    </xf>
    <xf numFmtId="0" fontId="36" fillId="0" borderId="61" xfId="0" applyNumberFormat="1" applyFont="1" applyFill="1" applyBorder="1" applyAlignment="1">
      <alignment horizontal="center" vertical="center" shrinkToFit="1"/>
    </xf>
    <xf numFmtId="0" fontId="36" fillId="0" borderId="66" xfId="0" applyFont="1" applyFill="1" applyBorder="1" applyAlignment="1">
      <alignment horizontal="center" vertical="center"/>
    </xf>
    <xf numFmtId="0" fontId="36" fillId="0" borderId="61" xfId="0" applyFont="1" applyFill="1" applyBorder="1"/>
    <xf numFmtId="0" fontId="35" fillId="0" borderId="40" xfId="0" applyNumberFormat="1" applyFont="1" applyFill="1" applyBorder="1" applyAlignment="1">
      <alignment horizontal="center" vertical="center" wrapText="1" shrinkToFit="1"/>
    </xf>
    <xf numFmtId="0" fontId="36" fillId="0" borderId="58" xfId="0" applyNumberFormat="1" applyFont="1" applyFill="1" applyBorder="1" applyAlignment="1">
      <alignment horizontal="center" vertical="center" wrapText="1" shrinkToFit="1"/>
    </xf>
    <xf numFmtId="0" fontId="36" fillId="0" borderId="67" xfId="0" applyNumberFormat="1" applyFont="1" applyFill="1" applyBorder="1" applyAlignment="1">
      <alignment horizontal="center" vertical="center" shrinkToFit="1"/>
    </xf>
    <xf numFmtId="0" fontId="36" fillId="0" borderId="0" xfId="0" applyNumberFormat="1" applyFont="1" applyFill="1" applyBorder="1" applyAlignment="1">
      <alignment horizontal="center" vertical="center" shrinkToFit="1"/>
    </xf>
    <xf numFmtId="0" fontId="36" fillId="0" borderId="32" xfId="0" applyNumberFormat="1" applyFont="1" applyFill="1" applyBorder="1" applyAlignment="1">
      <alignment horizontal="center" vertical="center" shrinkToFit="1"/>
    </xf>
    <xf numFmtId="0" fontId="36" fillId="0" borderId="67" xfId="0" applyFont="1" applyFill="1" applyBorder="1" applyAlignment="1">
      <alignment horizontal="center" vertical="center"/>
    </xf>
    <xf numFmtId="0" fontId="36" fillId="0" borderId="32" xfId="0" applyFont="1" applyFill="1" applyBorder="1"/>
    <xf numFmtId="0" fontId="36" fillId="0" borderId="20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55" xfId="0" applyNumberFormat="1" applyFont="1" applyFill="1" applyBorder="1" applyAlignment="1">
      <alignment horizontal="center" vertical="center" wrapText="1" shrinkToFit="1"/>
    </xf>
    <xf numFmtId="0" fontId="36" fillId="0" borderId="27" xfId="0" applyNumberFormat="1" applyFont="1" applyFill="1" applyBorder="1" applyAlignment="1">
      <alignment horizontal="center" vertical="center" wrapText="1" shrinkToFit="1"/>
    </xf>
    <xf numFmtId="0" fontId="36" fillId="0" borderId="28" xfId="0" applyNumberFormat="1" applyFont="1" applyFill="1" applyBorder="1" applyAlignment="1">
      <alignment horizontal="center" vertical="center" wrapText="1" shrinkToFit="1"/>
    </xf>
    <xf numFmtId="0" fontId="36" fillId="0" borderId="54" xfId="0" applyNumberFormat="1" applyFont="1" applyFill="1" applyBorder="1" applyAlignment="1">
      <alignment horizontal="center" vertical="center" wrapText="1" shrinkToFit="1"/>
    </xf>
    <xf numFmtId="0" fontId="36" fillId="0" borderId="78" xfId="0" applyNumberFormat="1" applyFont="1" applyFill="1" applyBorder="1" applyAlignment="1">
      <alignment horizontal="center" vertical="center" shrinkToFit="1"/>
    </xf>
    <xf numFmtId="0" fontId="36" fillId="0" borderId="27" xfId="0" applyNumberFormat="1" applyFont="1" applyFill="1" applyBorder="1" applyAlignment="1">
      <alignment horizontal="center" vertical="center" shrinkToFit="1"/>
    </xf>
    <xf numFmtId="0" fontId="36" fillId="0" borderId="29" xfId="0" applyNumberFormat="1" applyFont="1" applyFill="1" applyBorder="1" applyAlignment="1">
      <alignment horizontal="center" vertical="center" shrinkToFit="1"/>
    </xf>
    <xf numFmtId="0" fontId="36" fillId="0" borderId="28" xfId="0" applyNumberFormat="1" applyFont="1" applyFill="1" applyBorder="1" applyAlignment="1">
      <alignment horizontal="center" vertical="center" shrinkToFit="1"/>
    </xf>
    <xf numFmtId="0" fontId="36" fillId="0" borderId="20" xfId="0" applyNumberFormat="1" applyFont="1" applyFill="1" applyBorder="1" applyAlignment="1">
      <alignment horizontal="center" vertical="center" shrinkToFit="1"/>
    </xf>
    <xf numFmtId="0" fontId="36" fillId="0" borderId="29" xfId="0" applyFont="1" applyFill="1" applyBorder="1"/>
    <xf numFmtId="0" fontId="33" fillId="0" borderId="75" xfId="0" applyFont="1" applyFill="1" applyBorder="1" applyAlignment="1">
      <alignment horizontal="center" vertical="center"/>
    </xf>
    <xf numFmtId="0" fontId="36" fillId="0" borderId="65" xfId="0" applyNumberFormat="1" applyFont="1" applyFill="1" applyBorder="1" applyAlignment="1">
      <alignment horizontal="center" vertical="center" wrapText="1" shrinkToFit="1"/>
    </xf>
    <xf numFmtId="0" fontId="36" fillId="0" borderId="76" xfId="0" applyNumberFormat="1" applyFont="1" applyFill="1" applyBorder="1" applyAlignment="1">
      <alignment horizontal="center" vertical="center" wrapText="1" shrinkToFit="1"/>
    </xf>
    <xf numFmtId="0" fontId="36" fillId="0" borderId="9" xfId="0" applyNumberFormat="1" applyFont="1" applyFill="1" applyBorder="1" applyAlignment="1">
      <alignment horizontal="center" vertical="center" wrapText="1" shrinkToFit="1"/>
    </xf>
    <xf numFmtId="0" fontId="36" fillId="0" borderId="75" xfId="0" applyNumberFormat="1" applyFont="1" applyFill="1" applyBorder="1" applyAlignment="1">
      <alignment horizontal="center" vertical="center" wrapText="1" shrinkToFit="1"/>
    </xf>
    <xf numFmtId="0" fontId="36" fillId="0" borderId="8" xfId="0" applyNumberFormat="1" applyFont="1" applyFill="1" applyBorder="1" applyAlignment="1">
      <alignment horizontal="center" vertical="center" shrinkToFit="1"/>
    </xf>
    <xf numFmtId="0" fontId="36" fillId="0" borderId="76" xfId="0" applyNumberFormat="1" applyFont="1" applyFill="1" applyBorder="1" applyAlignment="1">
      <alignment horizontal="center" vertical="center" shrinkToFit="1"/>
    </xf>
    <xf numFmtId="0" fontId="36" fillId="0" borderId="74" xfId="0" applyNumberFormat="1" applyFont="1" applyFill="1" applyBorder="1" applyAlignment="1">
      <alignment horizontal="center" vertical="center" shrinkToFit="1"/>
    </xf>
    <xf numFmtId="0" fontId="36" fillId="0" borderId="9" xfId="0" applyNumberFormat="1" applyFont="1" applyFill="1" applyBorder="1" applyAlignment="1">
      <alignment horizontal="center" vertical="center" shrinkToFit="1"/>
    </xf>
    <xf numFmtId="0" fontId="36" fillId="0" borderId="77" xfId="0" applyNumberFormat="1" applyFont="1" applyFill="1" applyBorder="1" applyAlignment="1">
      <alignment horizontal="center" vertical="center" shrinkToFit="1"/>
    </xf>
    <xf numFmtId="0" fontId="36" fillId="0" borderId="77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74" xfId="0" applyFont="1" applyFill="1" applyBorder="1"/>
    <xf numFmtId="0" fontId="35" fillId="0" borderId="43" xfId="0" applyNumberFormat="1" applyFont="1" applyFill="1" applyBorder="1" applyAlignment="1">
      <alignment horizontal="center" vertical="center" wrapText="1" shrinkToFit="1"/>
    </xf>
    <xf numFmtId="0" fontId="33" fillId="0" borderId="40" xfId="0" applyNumberFormat="1" applyFont="1" applyFill="1" applyBorder="1" applyAlignment="1">
      <alignment horizontal="left" vertical="center" wrapText="1" shrinkToFit="1"/>
    </xf>
    <xf numFmtId="0" fontId="33" fillId="0" borderId="66" xfId="0" applyNumberFormat="1" applyFont="1" applyFill="1" applyBorder="1" applyAlignment="1">
      <alignment horizontal="center" vertical="center" wrapText="1" shrinkToFit="1"/>
    </xf>
    <xf numFmtId="0" fontId="33" fillId="0" borderId="48" xfId="0" applyNumberFormat="1" applyFont="1" applyFill="1" applyBorder="1" applyAlignment="1">
      <alignment horizontal="center" vertical="center" shrinkToFit="1"/>
    </xf>
    <xf numFmtId="0" fontId="33" fillId="0" borderId="82" xfId="0" applyNumberFormat="1" applyFont="1" applyFill="1" applyBorder="1" applyAlignment="1">
      <alignment horizontal="center" vertical="center" shrinkToFit="1"/>
    </xf>
    <xf numFmtId="0" fontId="33" fillId="0" borderId="62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33" fillId="0" borderId="69" xfId="0" applyNumberFormat="1" applyFont="1" applyFill="1" applyBorder="1" applyAlignment="1">
      <alignment horizontal="center" vertical="center" wrapText="1" shrinkToFit="1"/>
    </xf>
    <xf numFmtId="0" fontId="33" fillId="0" borderId="81" xfId="0" applyNumberFormat="1" applyFont="1" applyFill="1" applyBorder="1" applyAlignment="1">
      <alignment horizontal="center" vertical="center" wrapText="1" shrinkToFit="1"/>
    </xf>
    <xf numFmtId="0" fontId="33" fillId="0" borderId="83" xfId="0" applyNumberFormat="1" applyFont="1" applyFill="1" applyBorder="1" applyAlignment="1">
      <alignment horizontal="center" vertical="center" wrapText="1" shrinkToFit="1"/>
    </xf>
    <xf numFmtId="0" fontId="33" fillId="0" borderId="80" xfId="0" applyNumberFormat="1" applyFont="1" applyFill="1" applyBorder="1" applyAlignment="1">
      <alignment horizontal="center" vertical="center" shrinkToFit="1"/>
    </xf>
    <xf numFmtId="0" fontId="33" fillId="0" borderId="81" xfId="0" applyNumberFormat="1" applyFont="1" applyFill="1" applyBorder="1" applyAlignment="1">
      <alignment horizontal="center" vertical="center" shrinkToFit="1"/>
    </xf>
    <xf numFmtId="0" fontId="33" fillId="0" borderId="43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44" xfId="0" applyFont="1" applyFill="1" applyBorder="1"/>
    <xf numFmtId="0" fontId="33" fillId="0" borderId="20" xfId="0" applyNumberFormat="1" applyFont="1" applyFill="1" applyBorder="1" applyAlignment="1">
      <alignment horizontal="left" vertical="center" wrapText="1" shrinkToFit="1"/>
    </xf>
    <xf numFmtId="49" fontId="2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/>
    <xf numFmtId="0" fontId="37" fillId="0" borderId="0" xfId="0" applyNumberFormat="1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textRotation="90"/>
    </xf>
    <xf numFmtId="49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3" fillId="0" borderId="60" xfId="0" applyFont="1" applyFill="1" applyBorder="1" applyAlignment="1">
      <alignment horizontal="center" vertical="center"/>
    </xf>
    <xf numFmtId="0" fontId="21" fillId="0" borderId="55" xfId="0" applyNumberFormat="1" applyFont="1" applyFill="1" applyBorder="1" applyAlignment="1">
      <alignment horizontal="center" vertical="center" wrapText="1"/>
    </xf>
    <xf numFmtId="0" fontId="33" fillId="0" borderId="64" xfId="0" applyFont="1" applyFill="1" applyBorder="1" applyAlignment="1" applyProtection="1">
      <alignment horizontal="right"/>
    </xf>
    <xf numFmtId="0" fontId="33" fillId="0" borderId="36" xfId="0" applyNumberFormat="1" applyFont="1" applyFill="1" applyBorder="1" applyAlignment="1">
      <alignment horizontal="center" vertical="center" wrapText="1" shrinkToFit="1"/>
    </xf>
    <xf numFmtId="0" fontId="33" fillId="0" borderId="10" xfId="0" applyNumberFormat="1" applyFont="1" applyFill="1" applyBorder="1" applyAlignment="1">
      <alignment horizontal="center" vertical="center" wrapText="1" shrinkToFit="1"/>
    </xf>
    <xf numFmtId="0" fontId="33" fillId="0" borderId="46" xfId="0" applyNumberFormat="1" applyFont="1" applyFill="1" applyBorder="1" applyAlignment="1">
      <alignment horizontal="center" vertical="center" wrapText="1" shrinkToFit="1"/>
    </xf>
    <xf numFmtId="0" fontId="36" fillId="0" borderId="35" xfId="0" applyNumberFormat="1" applyFont="1" applyFill="1" applyBorder="1" applyAlignment="1">
      <alignment horizontal="center" vertical="center" wrapText="1" shrinkToFit="1"/>
    </xf>
    <xf numFmtId="0" fontId="36" fillId="0" borderId="61" xfId="0" applyNumberFormat="1" applyFont="1" applyFill="1" applyBorder="1" applyAlignment="1">
      <alignment horizontal="center" vertical="center" wrapText="1" shrinkToFit="1"/>
    </xf>
    <xf numFmtId="0" fontId="36" fillId="0" borderId="67" xfId="0" applyNumberFormat="1" applyFont="1" applyFill="1" applyBorder="1" applyAlignment="1">
      <alignment horizontal="center" vertical="center" wrapText="1" shrinkToFit="1"/>
    </xf>
    <xf numFmtId="0" fontId="36" fillId="0" borderId="0" xfId="0" applyNumberFormat="1" applyFont="1" applyFill="1" applyBorder="1" applyAlignment="1">
      <alignment horizontal="center" vertical="center" wrapText="1" shrinkToFit="1"/>
    </xf>
    <xf numFmtId="0" fontId="36" fillId="0" borderId="32" xfId="0" applyNumberFormat="1" applyFont="1" applyFill="1" applyBorder="1" applyAlignment="1">
      <alignment horizontal="center" vertical="center" wrapText="1" shrinkToFit="1"/>
    </xf>
    <xf numFmtId="0" fontId="33" fillId="0" borderId="82" xfId="0" applyNumberFormat="1" applyFont="1" applyFill="1" applyBorder="1" applyAlignment="1">
      <alignment horizontal="center" vertical="center" wrapText="1" shrinkToFit="1"/>
    </xf>
    <xf numFmtId="0" fontId="33" fillId="0" borderId="28" xfId="0" applyNumberFormat="1" applyFont="1" applyFill="1" applyBorder="1" applyAlignment="1">
      <alignment horizontal="center" vertical="center" wrapText="1" shrinkToFit="1"/>
    </xf>
    <xf numFmtId="0" fontId="35" fillId="0" borderId="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/>
    </xf>
    <xf numFmtId="49" fontId="35" fillId="0" borderId="0" xfId="0" applyNumberFormat="1" applyFont="1" applyFill="1" applyBorder="1" applyAlignment="1" applyProtection="1">
      <alignment horizontal="left" vertical="justify"/>
    </xf>
    <xf numFmtId="0" fontId="33" fillId="0" borderId="59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50" xfId="0" applyFont="1" applyFill="1" applyBorder="1" applyAlignment="1">
      <alignment horizontal="left" vertical="center" wrapText="1"/>
    </xf>
    <xf numFmtId="0" fontId="33" fillId="0" borderId="59" xfId="0" applyNumberFormat="1" applyFont="1" applyFill="1" applyBorder="1" applyAlignment="1">
      <alignment horizontal="left" vertical="center" wrapText="1" shrinkToFit="1"/>
    </xf>
    <xf numFmtId="0" fontId="33" fillId="0" borderId="2" xfId="0" applyNumberFormat="1" applyFont="1" applyFill="1" applyBorder="1" applyAlignment="1">
      <alignment horizontal="left" vertical="center" wrapText="1" shrinkToFit="1"/>
    </xf>
    <xf numFmtId="0" fontId="33" fillId="0" borderId="50" xfId="0" applyNumberFormat="1" applyFont="1" applyFill="1" applyBorder="1" applyAlignment="1">
      <alignment horizontal="left" vertical="center" wrapText="1" shrinkToFit="1"/>
    </xf>
    <xf numFmtId="0" fontId="33" fillId="0" borderId="60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3" fillId="0" borderId="60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51" xfId="0" applyFont="1" applyFill="1" applyBorder="1" applyAlignment="1">
      <alignment horizontal="left" vertical="center" wrapText="1"/>
    </xf>
    <xf numFmtId="0" fontId="33" fillId="0" borderId="57" xfId="0" applyNumberFormat="1" applyFont="1" applyFill="1" applyBorder="1" applyAlignment="1">
      <alignment horizontal="left" vertical="center" wrapText="1" shrinkToFit="1"/>
    </xf>
    <xf numFmtId="0" fontId="33" fillId="0" borderId="18" xfId="0" applyNumberFormat="1" applyFont="1" applyFill="1" applyBorder="1" applyAlignment="1">
      <alignment horizontal="left" vertical="center" wrapText="1" shrinkToFit="1"/>
    </xf>
    <xf numFmtId="0" fontId="33" fillId="0" borderId="51" xfId="0" applyNumberFormat="1" applyFont="1" applyFill="1" applyBorder="1" applyAlignment="1">
      <alignment horizontal="left" vertical="center" wrapText="1" shrinkToFi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5" xfId="0" applyNumberFormat="1" applyFont="1" applyFill="1" applyBorder="1" applyAlignment="1">
      <alignment horizontal="center" vertical="center" wrapText="1"/>
    </xf>
    <xf numFmtId="0" fontId="21" fillId="0" borderId="60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/>
    </xf>
    <xf numFmtId="0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>
      <alignment horizontal="center" vertical="center" textRotation="90" wrapText="1"/>
    </xf>
    <xf numFmtId="0" fontId="1" fillId="0" borderId="12" xfId="0" applyNumberFormat="1" applyFont="1" applyFill="1" applyBorder="1" applyAlignment="1">
      <alignment horizontal="center" vertical="center" textRotation="90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5" fillId="0" borderId="66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6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6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7" fillId="0" borderId="4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25" xfId="0" applyNumberFormat="1" applyFont="1" applyFill="1" applyBorder="1" applyAlignment="1">
      <alignment horizontal="center" vertical="center" textRotation="90" wrapText="1"/>
    </xf>
    <xf numFmtId="0" fontId="7" fillId="0" borderId="42" xfId="0" applyNumberFormat="1" applyFont="1" applyFill="1" applyBorder="1" applyAlignment="1">
      <alignment horizontal="center" vertical="center" textRotation="90" wrapText="1"/>
    </xf>
    <xf numFmtId="49" fontId="1" fillId="0" borderId="24" xfId="0" applyNumberFormat="1" applyFont="1" applyFill="1" applyBorder="1" applyAlignment="1">
      <alignment horizontal="center" vertical="center" textRotation="90" wrapText="1"/>
    </xf>
    <xf numFmtId="49" fontId="1" fillId="0" borderId="12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/>
    </xf>
    <xf numFmtId="49" fontId="1" fillId="0" borderId="11" xfId="0" applyNumberFormat="1" applyFont="1" applyFill="1" applyBorder="1" applyAlignment="1">
      <alignment horizontal="center" vertical="center" textRotation="90"/>
    </xf>
    <xf numFmtId="0" fontId="7" fillId="0" borderId="37" xfId="0" applyNumberFormat="1" applyFont="1" applyFill="1" applyBorder="1" applyAlignment="1">
      <alignment horizontal="center" vertical="center" textRotation="90"/>
    </xf>
    <xf numFmtId="0" fontId="7" fillId="0" borderId="67" xfId="0" applyNumberFormat="1" applyFont="1" applyFill="1" applyBorder="1" applyAlignment="1">
      <alignment horizontal="center" vertical="center" textRotation="90"/>
    </xf>
    <xf numFmtId="0" fontId="7" fillId="0" borderId="40" xfId="0" applyNumberFormat="1" applyFont="1" applyFill="1" applyBorder="1" applyAlignment="1">
      <alignment horizontal="center" vertical="center" textRotation="90"/>
    </xf>
    <xf numFmtId="0" fontId="7" fillId="0" borderId="24" xfId="0" applyNumberFormat="1" applyFont="1" applyFill="1" applyBorder="1" applyAlignment="1">
      <alignment horizontal="center" vertical="top"/>
    </xf>
    <xf numFmtId="0" fontId="7" fillId="0" borderId="30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17" fillId="0" borderId="35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left" vertical="top"/>
    </xf>
    <xf numFmtId="0" fontId="7" fillId="0" borderId="35" xfId="0" applyFont="1" applyFill="1" applyBorder="1" applyAlignment="1">
      <alignment horizontal="left" vertical="top"/>
    </xf>
    <xf numFmtId="49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3" fillId="0" borderId="56" xfId="0" applyNumberFormat="1" applyFont="1" applyFill="1" applyBorder="1" applyAlignment="1">
      <alignment horizontal="left" vertical="center" wrapText="1" shrinkToFit="1"/>
    </xf>
    <xf numFmtId="0" fontId="33" fillId="0" borderId="39" xfId="0" applyNumberFormat="1" applyFont="1" applyFill="1" applyBorder="1" applyAlignment="1">
      <alignment horizontal="left" vertical="center" wrapText="1" shrinkToFit="1"/>
    </xf>
    <xf numFmtId="0" fontId="33" fillId="0" borderId="33" xfId="0" applyNumberFormat="1" applyFont="1" applyFill="1" applyBorder="1" applyAlignment="1">
      <alignment horizontal="left" vertical="center" wrapText="1" shrinkToFit="1"/>
    </xf>
    <xf numFmtId="0" fontId="35" fillId="0" borderId="5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right" vertical="center" wrapText="1" shrinkToFit="1"/>
    </xf>
    <xf numFmtId="0" fontId="29" fillId="0" borderId="60" xfId="0" applyFont="1" applyFill="1" applyBorder="1" applyAlignment="1">
      <alignment horizontal="right" vertical="center" wrapText="1" shrinkToFit="1"/>
    </xf>
    <xf numFmtId="0" fontId="0" fillId="0" borderId="52" xfId="0" applyFill="1" applyBorder="1" applyAlignment="1">
      <alignment horizontal="right" vertical="center" wrapText="1" shrinkToFit="1"/>
    </xf>
    <xf numFmtId="49" fontId="1" fillId="0" borderId="26" xfId="0" applyNumberFormat="1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 wrapText="1"/>
    </xf>
    <xf numFmtId="49" fontId="1" fillId="0" borderId="11" xfId="0" applyNumberFormat="1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/>
    <xf numFmtId="0" fontId="35" fillId="0" borderId="2" xfId="0" applyFont="1" applyFill="1" applyBorder="1" applyAlignment="1">
      <alignment horizontal="left" vertical="center"/>
    </xf>
    <xf numFmtId="0" fontId="32" fillId="0" borderId="2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12" fillId="0" borderId="62" xfId="0" applyNumberFormat="1" applyFont="1" applyFill="1" applyBorder="1" applyAlignment="1">
      <alignment horizontal="center" vertical="center" textRotation="90" wrapText="1"/>
    </xf>
    <xf numFmtId="0" fontId="12" fillId="0" borderId="58" xfId="0" applyNumberFormat="1" applyFont="1" applyFill="1" applyBorder="1" applyAlignment="1">
      <alignment horizontal="center" vertical="center" textRotation="90" wrapText="1"/>
    </xf>
    <xf numFmtId="0" fontId="26" fillId="0" borderId="66" xfId="0" applyNumberFormat="1" applyFont="1" applyFill="1" applyBorder="1" applyAlignment="1">
      <alignment horizontal="center" vertical="center" wrapText="1"/>
    </xf>
    <xf numFmtId="0" fontId="26" fillId="0" borderId="35" xfId="0" applyNumberFormat="1" applyFont="1" applyFill="1" applyBorder="1" applyAlignment="1">
      <alignment horizontal="center" vertical="center" wrapText="1"/>
    </xf>
    <xf numFmtId="0" fontId="26" fillId="0" borderId="61" xfId="0" applyNumberFormat="1" applyFont="1" applyFill="1" applyBorder="1" applyAlignment="1">
      <alignment horizontal="center" vertical="center" wrapText="1"/>
    </xf>
    <xf numFmtId="0" fontId="26" fillId="0" borderId="67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32" xfId="0" applyNumberFormat="1" applyFont="1" applyFill="1" applyBorder="1" applyAlignment="1">
      <alignment horizontal="center" vertical="center" wrapText="1"/>
    </xf>
    <xf numFmtId="0" fontId="12" fillId="0" borderId="66" xfId="0" applyNumberFormat="1" applyFont="1" applyFill="1" applyBorder="1" applyAlignment="1">
      <alignment horizontal="center" vertical="center" wrapText="1"/>
    </xf>
    <xf numFmtId="0" fontId="12" fillId="0" borderId="61" xfId="0" applyNumberFormat="1" applyFont="1" applyFill="1" applyBorder="1" applyAlignment="1">
      <alignment horizontal="center" vertical="center" wrapText="1"/>
    </xf>
    <xf numFmtId="0" fontId="12" fillId="0" borderId="67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12" fillId="0" borderId="65" xfId="0" applyNumberFormat="1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38" fillId="0" borderId="49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3" fillId="0" borderId="1" xfId="0" applyFont="1" applyFill="1" applyBorder="1" applyAlignment="1" applyProtection="1"/>
    <xf numFmtId="0" fontId="0" fillId="0" borderId="1" xfId="0" applyFill="1" applyBorder="1" applyAlignment="1"/>
    <xf numFmtId="0" fontId="37" fillId="0" borderId="0" xfId="0" applyNumberFormat="1" applyFont="1" applyFill="1" applyBorder="1" applyAlignment="1">
      <alignment horizontal="left" vertical="justify"/>
    </xf>
    <xf numFmtId="0" fontId="0" fillId="0" borderId="0" xfId="0" applyFill="1" applyAlignment="1"/>
    <xf numFmtId="0" fontId="35" fillId="0" borderId="66" xfId="0" applyNumberFormat="1" applyFont="1" applyFill="1" applyBorder="1" applyAlignment="1">
      <alignment horizontal="center" vertical="center"/>
    </xf>
    <xf numFmtId="0" fontId="35" fillId="0" borderId="35" xfId="0" applyNumberFormat="1" applyFont="1" applyFill="1" applyBorder="1" applyAlignment="1">
      <alignment horizontal="center" vertical="center"/>
    </xf>
    <xf numFmtId="0" fontId="35" fillId="0" borderId="61" xfId="0" applyNumberFormat="1" applyFont="1" applyFill="1" applyBorder="1" applyAlignment="1">
      <alignment horizontal="center" vertical="center"/>
    </xf>
    <xf numFmtId="0" fontId="35" fillId="0" borderId="67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32" xfId="0" applyNumberFormat="1" applyFont="1" applyFill="1" applyBorder="1" applyAlignment="1">
      <alignment horizontal="center" vertical="center"/>
    </xf>
    <xf numFmtId="0" fontId="35" fillId="0" borderId="69" xfId="0" applyNumberFormat="1" applyFont="1" applyFill="1" applyBorder="1" applyAlignment="1">
      <alignment horizontal="center" vertical="center"/>
    </xf>
    <xf numFmtId="0" fontId="35" fillId="0" borderId="64" xfId="0" applyNumberFormat="1" applyFont="1" applyFill="1" applyBorder="1" applyAlignment="1">
      <alignment horizontal="center" vertical="center"/>
    </xf>
    <xf numFmtId="0" fontId="35" fillId="0" borderId="53" xfId="0" applyNumberFormat="1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1" fillId="0" borderId="0" xfId="0" applyFont="1" applyFill="1" applyBorder="1"/>
    <xf numFmtId="0" fontId="30" fillId="0" borderId="0" xfId="0" applyFont="1" applyFill="1" applyBorder="1"/>
    <xf numFmtId="0" fontId="33" fillId="0" borderId="56" xfId="0" applyFont="1" applyFill="1" applyBorder="1" applyAlignment="1">
      <alignment horizontal="left" vertical="center" wrapText="1"/>
    </xf>
    <xf numFmtId="0" fontId="33" fillId="0" borderId="39" xfId="0" applyFont="1" applyFill="1" applyBorder="1" applyAlignment="1">
      <alignment horizontal="left" vertical="center" wrapText="1"/>
    </xf>
    <xf numFmtId="0" fontId="33" fillId="0" borderId="33" xfId="0" applyFont="1" applyFill="1" applyBorder="1" applyAlignment="1">
      <alignment horizontal="left" vertical="center" wrapText="1"/>
    </xf>
    <xf numFmtId="0" fontId="33" fillId="0" borderId="65" xfId="0" applyNumberFormat="1" applyFont="1" applyFill="1" applyBorder="1" applyAlignment="1">
      <alignment horizontal="left" vertical="center" wrapText="1" shrinkToFit="1"/>
    </xf>
    <xf numFmtId="0" fontId="33" fillId="0" borderId="1" xfId="0" applyNumberFormat="1" applyFont="1" applyFill="1" applyBorder="1" applyAlignment="1">
      <alignment horizontal="left" vertical="center" wrapText="1" shrinkToFit="1"/>
    </xf>
    <xf numFmtId="0" fontId="33" fillId="0" borderId="35" xfId="0" applyFont="1" applyFill="1" applyBorder="1" applyAlignment="1">
      <alignment horizontal="right" vertical="center" wrapText="1" shrinkToFit="1"/>
    </xf>
    <xf numFmtId="0" fontId="33" fillId="0" borderId="61" xfId="0" applyFont="1" applyFill="1" applyBorder="1" applyAlignment="1">
      <alignment horizontal="right" vertical="center" wrapText="1" shrinkToFit="1"/>
    </xf>
    <xf numFmtId="0" fontId="33" fillId="0" borderId="60" xfId="0" applyFont="1" applyFill="1" applyBorder="1" applyAlignment="1">
      <alignment horizontal="right" vertical="center" shrinkToFit="1"/>
    </xf>
    <xf numFmtId="0" fontId="33" fillId="0" borderId="52" xfId="0" applyFont="1" applyFill="1" applyBorder="1" applyAlignment="1">
      <alignment horizontal="right" vertical="center" shrinkToFit="1"/>
    </xf>
    <xf numFmtId="49" fontId="21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 applyProtection="1"/>
    <xf numFmtId="0" fontId="17" fillId="0" borderId="48" xfId="0" applyFont="1" applyFill="1" applyBorder="1" applyAlignment="1">
      <alignment horizontal="center" vertical="center" textRotation="90"/>
    </xf>
    <xf numFmtId="0" fontId="17" fillId="0" borderId="5" xfId="0" applyFont="1" applyFill="1" applyBorder="1" applyAlignment="1">
      <alignment horizontal="center" vertical="center" textRotation="90"/>
    </xf>
    <xf numFmtId="0" fontId="17" fillId="0" borderId="68" xfId="0" applyFont="1" applyFill="1" applyBorder="1" applyAlignment="1">
      <alignment horizontal="center" vertical="center" textRotation="90"/>
    </xf>
    <xf numFmtId="0" fontId="32" fillId="0" borderId="39" xfId="0" applyFont="1" applyFill="1" applyBorder="1" applyAlignment="1">
      <alignment horizontal="left" vertical="center" wrapText="1"/>
    </xf>
    <xf numFmtId="0" fontId="32" fillId="0" borderId="33" xfId="0" applyFont="1" applyFill="1" applyBorder="1" applyAlignment="1">
      <alignment horizontal="left" vertical="center" wrapText="1"/>
    </xf>
    <xf numFmtId="0" fontId="33" fillId="0" borderId="36" xfId="0" applyNumberFormat="1" applyFont="1" applyFill="1" applyBorder="1" applyAlignment="1">
      <alignment horizontal="center" vertical="center" wrapText="1" shrinkToFit="1"/>
    </xf>
    <xf numFmtId="0" fontId="29" fillId="0" borderId="33" xfId="0" applyFont="1" applyFill="1" applyBorder="1" applyAlignment="1">
      <alignment horizontal="center" vertical="center" wrapText="1" shrinkToFi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51" xfId="0" applyFont="1" applyFill="1" applyBorder="1" applyAlignment="1">
      <alignment horizontal="left" vertical="center" wrapText="1"/>
    </xf>
    <xf numFmtId="0" fontId="33" fillId="0" borderId="46" xfId="0" applyNumberFormat="1" applyFont="1" applyFill="1" applyBorder="1" applyAlignment="1">
      <alignment horizontal="center" vertical="center" wrapText="1" shrinkToFit="1"/>
    </xf>
    <xf numFmtId="0" fontId="29" fillId="0" borderId="51" xfId="0" applyFont="1" applyFill="1" applyBorder="1" applyAlignment="1">
      <alignment horizontal="center" vertical="center" wrapText="1" shrinkToFit="1"/>
    </xf>
    <xf numFmtId="0" fontId="33" fillId="0" borderId="65" xfId="0" applyFont="1" applyFill="1" applyBorder="1" applyAlignment="1">
      <alignment horizontal="left" vertical="center"/>
    </xf>
    <xf numFmtId="0" fontId="29" fillId="0" borderId="34" xfId="0" applyFont="1" applyFill="1" applyBorder="1" applyAlignment="1">
      <alignment horizontal="left" vertical="center"/>
    </xf>
    <xf numFmtId="0" fontId="33" fillId="0" borderId="9" xfId="0" applyNumberFormat="1" applyFont="1" applyFill="1" applyBorder="1" applyAlignment="1">
      <alignment horizontal="center" vertical="center" wrapText="1" shrinkToFit="1"/>
    </xf>
    <xf numFmtId="0" fontId="29" fillId="0" borderId="34" xfId="0" applyFont="1" applyFill="1" applyBorder="1" applyAlignment="1">
      <alignment horizontal="center" vertical="center" wrapText="1" shrinkToFit="1"/>
    </xf>
    <xf numFmtId="0" fontId="33" fillId="0" borderId="10" xfId="0" applyNumberFormat="1" applyFont="1" applyFill="1" applyBorder="1" applyAlignment="1">
      <alignment horizontal="center" vertical="center" wrapText="1" shrinkToFit="1"/>
    </xf>
    <xf numFmtId="0" fontId="29" fillId="0" borderId="50" xfId="0" applyFont="1" applyFill="1" applyBorder="1" applyAlignment="1">
      <alignment horizontal="center" vertical="center" wrapText="1" shrinkToFi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50" xfId="0" applyFont="1" applyFill="1" applyBorder="1" applyAlignment="1">
      <alignment horizontal="left" vertical="center" wrapText="1"/>
    </xf>
    <xf numFmtId="0" fontId="33" fillId="0" borderId="28" xfId="0" applyFont="1" applyFill="1" applyBorder="1" applyAlignment="1">
      <alignment horizontal="right" vertical="center" wrapText="1" shrinkToFit="1"/>
    </xf>
    <xf numFmtId="0" fontId="33" fillId="0" borderId="60" xfId="0" applyFont="1" applyFill="1" applyBorder="1" applyAlignment="1">
      <alignment horizontal="right" vertical="center" wrapText="1" shrinkToFit="1"/>
    </xf>
    <xf numFmtId="0" fontId="33" fillId="0" borderId="52" xfId="0" applyFont="1" applyFill="1" applyBorder="1" applyAlignment="1">
      <alignment horizontal="right" vertical="center" wrapText="1" shrinkToFit="1"/>
    </xf>
    <xf numFmtId="0" fontId="33" fillId="0" borderId="60" xfId="0" applyFont="1" applyFill="1" applyBorder="1" applyAlignment="1">
      <alignment horizontal="center" vertical="center" wrapText="1" shrinkToFit="1"/>
    </xf>
    <xf numFmtId="0" fontId="33" fillId="0" borderId="52" xfId="0" applyFont="1" applyFill="1" applyBorder="1" applyAlignment="1">
      <alignment horizontal="center" vertical="center" wrapText="1" shrinkToFit="1"/>
    </xf>
    <xf numFmtId="0" fontId="35" fillId="0" borderId="66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 wrapText="1"/>
    </xf>
    <xf numFmtId="0" fontId="35" fillId="0" borderId="69" xfId="0" applyFont="1" applyFill="1" applyBorder="1" applyAlignment="1">
      <alignment horizontal="center" vertical="center" wrapText="1"/>
    </xf>
    <xf numFmtId="0" fontId="35" fillId="0" borderId="64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35" fillId="0" borderId="66" xfId="0" applyNumberFormat="1" applyFont="1" applyFill="1" applyBorder="1" applyAlignment="1">
      <alignment horizontal="center" vertical="center" wrapText="1" shrinkToFit="1"/>
    </xf>
    <xf numFmtId="0" fontId="36" fillId="0" borderId="35" xfId="0" applyNumberFormat="1" applyFont="1" applyFill="1" applyBorder="1" applyAlignment="1">
      <alignment horizontal="center" vertical="center" wrapText="1" shrinkToFit="1"/>
    </xf>
    <xf numFmtId="0" fontId="36" fillId="0" borderId="61" xfId="0" applyNumberFormat="1" applyFont="1" applyFill="1" applyBorder="1" applyAlignment="1">
      <alignment horizontal="center" vertical="center" wrapText="1" shrinkToFit="1"/>
    </xf>
    <xf numFmtId="0" fontId="36" fillId="0" borderId="69" xfId="0" applyNumberFormat="1" applyFont="1" applyFill="1" applyBorder="1" applyAlignment="1">
      <alignment horizontal="center" vertical="center" wrapText="1" shrinkToFit="1"/>
    </xf>
    <xf numFmtId="0" fontId="36" fillId="0" borderId="64" xfId="0" applyNumberFormat="1" applyFont="1" applyFill="1" applyBorder="1" applyAlignment="1">
      <alignment horizontal="center" vertical="center" wrapText="1" shrinkToFit="1"/>
    </xf>
    <xf numFmtId="0" fontId="36" fillId="0" borderId="53" xfId="0" applyNumberFormat="1" applyFont="1" applyFill="1" applyBorder="1" applyAlignment="1">
      <alignment horizontal="center" vertical="center" wrapText="1" shrinkToFit="1"/>
    </xf>
    <xf numFmtId="0" fontId="33" fillId="0" borderId="67" xfId="0" applyNumberFormat="1" applyFont="1" applyFill="1" applyBorder="1" applyAlignment="1">
      <alignment horizontal="left" vertical="center" wrapText="1" shrinkToFit="1"/>
    </xf>
    <xf numFmtId="0" fontId="33" fillId="0" borderId="0" xfId="0" applyNumberFormat="1" applyFont="1" applyFill="1" applyBorder="1" applyAlignment="1">
      <alignment horizontal="left" vertical="center" wrapText="1" shrinkToFit="1"/>
    </xf>
    <xf numFmtId="0" fontId="33" fillId="0" borderId="55" xfId="0" applyFont="1" applyFill="1" applyBorder="1" applyAlignment="1" applyProtection="1">
      <alignment horizontal="right"/>
    </xf>
    <xf numFmtId="0" fontId="33" fillId="0" borderId="60" xfId="0" applyFont="1" applyFill="1" applyBorder="1" applyAlignment="1" applyProtection="1">
      <alignment horizontal="right"/>
    </xf>
    <xf numFmtId="0" fontId="29" fillId="0" borderId="52" xfId="0" applyFont="1" applyFill="1" applyBorder="1" applyAlignment="1"/>
    <xf numFmtId="0" fontId="33" fillId="0" borderId="55" xfId="0" applyFont="1" applyFill="1" applyBorder="1" applyAlignment="1">
      <alignment horizontal="right" vertical="center"/>
    </xf>
    <xf numFmtId="0" fontId="33" fillId="0" borderId="60" xfId="0" applyFont="1" applyFill="1" applyBorder="1" applyAlignment="1">
      <alignment horizontal="right" vertical="center"/>
    </xf>
    <xf numFmtId="0" fontId="33" fillId="0" borderId="52" xfId="0" applyFont="1" applyFill="1" applyBorder="1" applyAlignment="1">
      <alignment horizontal="right" vertical="center"/>
    </xf>
    <xf numFmtId="0" fontId="33" fillId="0" borderId="55" xfId="0" applyFont="1" applyFill="1" applyBorder="1" applyAlignment="1">
      <alignment horizontal="right" vertical="center" shrinkToFit="1"/>
    </xf>
    <xf numFmtId="0" fontId="33" fillId="0" borderId="28" xfId="0" applyFont="1" applyFill="1" applyBorder="1" applyAlignment="1" applyProtection="1">
      <alignment horizontal="center" vertical="center" wrapText="1"/>
    </xf>
    <xf numFmtId="0" fontId="34" fillId="0" borderId="60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36" fillId="0" borderId="67" xfId="0" applyNumberFormat="1" applyFont="1" applyFill="1" applyBorder="1" applyAlignment="1">
      <alignment horizontal="center" vertical="center" wrapText="1" shrinkToFit="1"/>
    </xf>
    <xf numFmtId="0" fontId="36" fillId="0" borderId="0" xfId="0" applyNumberFormat="1" applyFont="1" applyFill="1" applyBorder="1" applyAlignment="1">
      <alignment horizontal="center" vertical="center" wrapText="1" shrinkToFit="1"/>
    </xf>
    <xf numFmtId="0" fontId="36" fillId="0" borderId="32" xfId="0" applyNumberFormat="1" applyFont="1" applyFill="1" applyBorder="1" applyAlignment="1">
      <alignment horizontal="center" vertical="center" wrapText="1" shrinkToFit="1"/>
    </xf>
    <xf numFmtId="0" fontId="1" fillId="0" borderId="56" xfId="0" applyNumberFormat="1" applyFont="1" applyFill="1" applyBorder="1" applyAlignment="1">
      <alignment horizontal="center" vertical="center" wrapText="1" shrinkToFit="1"/>
    </xf>
    <xf numFmtId="0" fontId="1" fillId="0" borderId="39" xfId="0" applyNumberFormat="1" applyFont="1" applyFill="1" applyBorder="1" applyAlignment="1">
      <alignment horizontal="center" vertical="center" wrapText="1" shrinkToFit="1"/>
    </xf>
    <xf numFmtId="0" fontId="39" fillId="0" borderId="33" xfId="0" applyFont="1" applyFill="1" applyBorder="1" applyAlignment="1">
      <alignment vertical="center" wrapText="1" shrinkToFit="1"/>
    </xf>
    <xf numFmtId="0" fontId="35" fillId="0" borderId="24" xfId="0" applyNumberFormat="1" applyFont="1" applyFill="1" applyBorder="1" applyAlignment="1">
      <alignment horizontal="center" vertical="center" wrapText="1" shrinkToFit="1"/>
    </xf>
    <xf numFmtId="0" fontId="34" fillId="0" borderId="31" xfId="0" applyFont="1" applyFill="1" applyBorder="1" applyAlignment="1">
      <alignment vertical="center" wrapText="1" shrinkToFit="1"/>
    </xf>
    <xf numFmtId="0" fontId="33" fillId="0" borderId="55" xfId="0" applyFont="1" applyFill="1" applyBorder="1" applyAlignment="1">
      <alignment horizontal="left" vertical="center"/>
    </xf>
    <xf numFmtId="0" fontId="29" fillId="0" borderId="60" xfId="0" applyFont="1" applyFill="1" applyBorder="1" applyAlignment="1">
      <alignment horizontal="left" vertical="center"/>
    </xf>
    <xf numFmtId="0" fontId="29" fillId="0" borderId="52" xfId="0" applyFont="1" applyFill="1" applyBorder="1" applyAlignment="1">
      <alignment horizontal="left" vertical="center"/>
    </xf>
    <xf numFmtId="0" fontId="33" fillId="0" borderId="55" xfId="0" applyNumberFormat="1" applyFont="1" applyFill="1" applyBorder="1" applyAlignment="1">
      <alignment horizontal="left" vertical="center" wrapText="1" shrinkToFit="1"/>
    </xf>
    <xf numFmtId="0" fontId="33" fillId="0" borderId="60" xfId="0" applyNumberFormat="1" applyFont="1" applyFill="1" applyBorder="1" applyAlignment="1">
      <alignment horizontal="left" vertical="center" wrapText="1" shrinkToFit="1"/>
    </xf>
    <xf numFmtId="0" fontId="36" fillId="0" borderId="28" xfId="0" applyNumberFormat="1" applyFont="1" applyFill="1" applyBorder="1" applyAlignment="1">
      <alignment horizontal="left" vertical="center" wrapText="1" shrinkToFit="1"/>
    </xf>
    <xf numFmtId="0" fontId="34" fillId="0" borderId="52" xfId="0" applyFont="1" applyFill="1" applyBorder="1" applyAlignment="1">
      <alignment horizontal="left" vertical="center" wrapText="1" shrinkToFit="1"/>
    </xf>
    <xf numFmtId="0" fontId="33" fillId="0" borderId="66" xfId="0" applyFont="1" applyFill="1" applyBorder="1" applyAlignment="1">
      <alignment horizontal="left" vertical="center"/>
    </xf>
    <xf numFmtId="0" fontId="29" fillId="0" borderId="35" xfId="0" applyFont="1" applyFill="1" applyBorder="1" applyAlignment="1">
      <alignment horizontal="left" vertical="center"/>
    </xf>
    <xf numFmtId="0" fontId="29" fillId="0" borderId="61" xfId="0" applyFont="1" applyFill="1" applyBorder="1" applyAlignment="1">
      <alignment horizontal="left" vertical="center"/>
    </xf>
    <xf numFmtId="0" fontId="33" fillId="0" borderId="66" xfId="0" applyNumberFormat="1" applyFont="1" applyFill="1" applyBorder="1" applyAlignment="1">
      <alignment horizontal="left" vertical="center" wrapText="1" shrinkToFit="1"/>
    </xf>
    <xf numFmtId="0" fontId="33" fillId="0" borderId="35" xfId="0" applyNumberFormat="1" applyFont="1" applyFill="1" applyBorder="1" applyAlignment="1">
      <alignment horizontal="left" vertical="center" wrapText="1" shrinkToFit="1"/>
    </xf>
    <xf numFmtId="0" fontId="33" fillId="0" borderId="82" xfId="0" applyNumberFormat="1" applyFont="1" applyFill="1" applyBorder="1" applyAlignment="1">
      <alignment horizontal="center" vertical="center" wrapText="1" shrinkToFit="1"/>
    </xf>
    <xf numFmtId="0" fontId="29" fillId="0" borderId="61" xfId="0" applyFont="1" applyFill="1" applyBorder="1" applyAlignment="1">
      <alignment horizontal="center" vertical="center" wrapText="1" shrinkToFit="1"/>
    </xf>
    <xf numFmtId="0" fontId="33" fillId="0" borderId="55" xfId="0" applyFont="1" applyFill="1" applyBorder="1" applyAlignment="1">
      <alignment horizontal="left" vertical="center" wrapText="1"/>
    </xf>
    <xf numFmtId="0" fontId="32" fillId="0" borderId="60" xfId="0" applyFont="1" applyFill="1" applyBorder="1" applyAlignment="1">
      <alignment horizontal="left" vertical="center" wrapText="1"/>
    </xf>
    <xf numFmtId="0" fontId="32" fillId="0" borderId="52" xfId="0" applyFont="1" applyFill="1" applyBorder="1" applyAlignment="1">
      <alignment horizontal="left" vertical="center" wrapText="1"/>
    </xf>
    <xf numFmtId="0" fontId="33" fillId="0" borderId="28" xfId="0" applyNumberFormat="1" applyFont="1" applyFill="1" applyBorder="1" applyAlignment="1">
      <alignment horizontal="center" vertical="center" wrapText="1" shrinkToFit="1"/>
    </xf>
    <xf numFmtId="0" fontId="29" fillId="0" borderId="52" xfId="0" applyFont="1" applyFill="1" applyBorder="1" applyAlignment="1">
      <alignment horizontal="center" vertical="center" wrapText="1" shrinkToFit="1"/>
    </xf>
    <xf numFmtId="0" fontId="33" fillId="0" borderId="69" xfId="0" applyFont="1" applyFill="1" applyBorder="1" applyAlignment="1" applyProtection="1">
      <alignment horizontal="right"/>
    </xf>
    <xf numFmtId="0" fontId="33" fillId="0" borderId="64" xfId="0" applyFont="1" applyFill="1" applyBorder="1" applyAlignment="1" applyProtection="1">
      <alignment horizontal="right"/>
    </xf>
    <xf numFmtId="0" fontId="33" fillId="0" borderId="82" xfId="0" applyNumberFormat="1" applyFont="1" applyFill="1" applyBorder="1" applyAlignment="1">
      <alignment horizontal="left" vertical="center" wrapText="1" shrinkToFit="1"/>
    </xf>
    <xf numFmtId="0" fontId="29" fillId="0" borderId="61" xfId="0" applyFont="1" applyFill="1" applyBorder="1" applyAlignment="1">
      <alignment horizontal="left" vertical="center" wrapText="1" shrinkToFit="1"/>
    </xf>
    <xf numFmtId="0" fontId="33" fillId="0" borderId="2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1661160</xdr:colOff>
      <xdr:row>0</xdr:row>
      <xdr:rowOff>830580</xdr:rowOff>
    </xdr:from>
    <xdr:to>
      <xdr:col>19</xdr:col>
      <xdr:colOff>2712720</xdr:colOff>
      <xdr:row>2</xdr:row>
      <xdr:rowOff>640080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61460" y="830580"/>
          <a:ext cx="105156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95"/>
  <sheetViews>
    <sheetView tabSelected="1" topLeftCell="A61" zoomScale="25" zoomScaleNormal="25" workbookViewId="0">
      <selection activeCell="BS24" sqref="BS24"/>
    </sheetView>
  </sheetViews>
  <sheetFormatPr defaultColWidth="10.109375" defaultRowHeight="13.2"/>
  <cols>
    <col min="1" max="1" width="23.44140625" style="5" customWidth="1"/>
    <col min="2" max="2" width="11.5546875" style="5" customWidth="1"/>
    <col min="3" max="19" width="6.33203125" style="5" hidden="1" customWidth="1"/>
    <col min="20" max="20" width="42.109375" style="5" customWidth="1"/>
    <col min="21" max="21" width="65.88671875" style="32" customWidth="1"/>
    <col min="22" max="22" width="26.6640625" style="33" customWidth="1"/>
    <col min="23" max="23" width="12.6640625" style="143" customWidth="1"/>
    <col min="24" max="24" width="25.6640625" style="43" customWidth="1"/>
    <col min="25" max="27" width="12.6640625" style="43" customWidth="1"/>
    <col min="28" max="28" width="16.6640625" style="43" customWidth="1"/>
    <col min="29" max="29" width="12.109375" style="43" customWidth="1"/>
    <col min="30" max="30" width="3" style="3" customWidth="1"/>
    <col min="31" max="31" width="16" style="3" customWidth="1"/>
    <col min="32" max="32" width="20.109375" style="3" customWidth="1"/>
    <col min="33" max="33" width="20.6640625" style="3" customWidth="1"/>
    <col min="34" max="34" width="16.5546875" style="3" customWidth="1"/>
    <col min="35" max="35" width="14.6640625" style="3" customWidth="1"/>
    <col min="36" max="36" width="15.109375" style="3" customWidth="1"/>
    <col min="37" max="37" width="17" style="3" customWidth="1"/>
    <col min="38" max="38" width="16.109375" style="3" customWidth="1"/>
    <col min="39" max="39" width="16.88671875" style="3" customWidth="1"/>
    <col min="40" max="40" width="15.6640625" style="3" customWidth="1"/>
    <col min="41" max="41" width="16.33203125" style="3" customWidth="1"/>
    <col min="42" max="42" width="10.6640625" style="5" customWidth="1"/>
    <col min="43" max="43" width="11.88671875" style="5" customWidth="1"/>
    <col min="44" max="49" width="10.6640625" style="5" customWidth="1"/>
    <col min="50" max="50" width="15.44140625" style="5" customWidth="1"/>
    <col min="51" max="51" width="19.33203125" style="5" customWidth="1"/>
    <col min="52" max="52" width="14.33203125" style="5" customWidth="1"/>
    <col min="53" max="53" width="15.44140625" style="5" customWidth="1"/>
    <col min="54" max="54" width="15.109375" style="5" customWidth="1"/>
    <col min="55" max="55" width="13.44140625" style="5" customWidth="1"/>
    <col min="56" max="56" width="14.33203125" style="5" customWidth="1"/>
    <col min="57" max="57" width="15.88671875" style="5" customWidth="1"/>
    <col min="58" max="58" width="8.33203125" style="5" customWidth="1"/>
    <col min="59" max="59" width="10.109375" style="5" customWidth="1"/>
    <col min="60" max="60" width="1.109375" style="5" customWidth="1"/>
    <col min="61" max="16384" width="10.109375" style="5"/>
  </cols>
  <sheetData>
    <row r="1" spans="1:63" ht="72.75" customHeight="1">
      <c r="B1" s="409" t="s">
        <v>50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</row>
    <row r="2" spans="1:63" ht="12.75" customHeight="1"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  <c r="AW2" s="412"/>
      <c r="AX2" s="412"/>
      <c r="AY2" s="412"/>
      <c r="AZ2" s="412"/>
      <c r="BA2" s="412"/>
    </row>
    <row r="3" spans="1:63" ht="68.25" customHeight="1">
      <c r="B3" s="410" t="s">
        <v>0</v>
      </c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410"/>
      <c r="AR3" s="410"/>
      <c r="AS3" s="410"/>
      <c r="AT3" s="410"/>
      <c r="AU3" s="410"/>
      <c r="AV3" s="410"/>
      <c r="AW3" s="410"/>
      <c r="AX3" s="410"/>
      <c r="AY3" s="410"/>
      <c r="AZ3" s="410"/>
      <c r="BA3" s="410"/>
    </row>
    <row r="4" spans="1:63" ht="48.75" customHeight="1"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411" t="s">
        <v>43</v>
      </c>
      <c r="U4" s="411"/>
      <c r="V4" s="4"/>
      <c r="W4" s="4"/>
      <c r="X4" s="413" t="s">
        <v>104</v>
      </c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63" ht="67.5" customHeight="1">
      <c r="B5" s="414" t="s">
        <v>64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31"/>
      <c r="X5" s="413" t="s">
        <v>66</v>
      </c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P5" s="413"/>
      <c r="AQ5" s="413"/>
      <c r="AR5" s="11"/>
      <c r="AS5" s="288"/>
      <c r="AT5" s="288"/>
      <c r="AU5" s="12" t="s">
        <v>1</v>
      </c>
      <c r="AV5" s="8"/>
      <c r="AW5" s="2"/>
      <c r="AX5" s="2"/>
      <c r="AY5" s="2"/>
      <c r="AZ5" s="415" t="s">
        <v>70</v>
      </c>
      <c r="BA5" s="415"/>
      <c r="BB5" s="415"/>
      <c r="BC5" s="415"/>
      <c r="BD5" s="416"/>
      <c r="BE5" s="416"/>
    </row>
    <row r="6" spans="1:63" ht="61.2" customHeight="1">
      <c r="W6" s="440" t="s">
        <v>48</v>
      </c>
      <c r="X6" s="440"/>
      <c r="Y6" s="440"/>
      <c r="Z6" s="440"/>
      <c r="AA6" s="440"/>
      <c r="AB6" s="440"/>
      <c r="AC6" s="34" t="s">
        <v>2</v>
      </c>
      <c r="AD6" s="346" t="s">
        <v>67</v>
      </c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14"/>
      <c r="AU6" s="1" t="s">
        <v>3</v>
      </c>
      <c r="AV6" s="2"/>
      <c r="AW6" s="2"/>
      <c r="AX6" s="2"/>
      <c r="AY6" s="2"/>
      <c r="AZ6" s="328" t="s">
        <v>58</v>
      </c>
      <c r="BA6" s="328"/>
      <c r="BB6" s="328"/>
      <c r="BC6" s="328"/>
      <c r="BD6" s="35"/>
      <c r="BE6" s="15"/>
    </row>
    <row r="7" spans="1:63" ht="69" customHeight="1">
      <c r="A7" s="421" t="s">
        <v>65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2" t="s">
        <v>68</v>
      </c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14"/>
      <c r="AU7" s="1" t="s">
        <v>4</v>
      </c>
      <c r="AV7" s="2"/>
      <c r="AW7" s="2"/>
      <c r="AX7" s="2"/>
      <c r="AY7" s="2"/>
      <c r="AZ7" s="419" t="s">
        <v>46</v>
      </c>
      <c r="BA7" s="419"/>
      <c r="BB7" s="419"/>
      <c r="BC7" s="419"/>
      <c r="BD7" s="419"/>
      <c r="BE7" s="15"/>
    </row>
    <row r="8" spans="1:63" ht="51.6" customHeight="1">
      <c r="T8" s="420" t="s">
        <v>105</v>
      </c>
      <c r="U8" s="420"/>
      <c r="V8" s="420"/>
      <c r="W8" s="423" t="s">
        <v>47</v>
      </c>
      <c r="X8" s="423"/>
      <c r="Y8" s="423"/>
      <c r="Z8" s="423"/>
      <c r="AA8" s="423"/>
      <c r="AB8" s="423"/>
      <c r="AC8" s="423"/>
      <c r="AD8" s="329" t="s">
        <v>51</v>
      </c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14"/>
      <c r="AU8" s="1" t="s">
        <v>5</v>
      </c>
      <c r="AV8" s="13"/>
      <c r="AW8" s="13"/>
      <c r="AX8" s="13"/>
      <c r="AY8" s="13"/>
      <c r="AZ8" s="417" t="s">
        <v>71</v>
      </c>
      <c r="BA8" s="417"/>
      <c r="BB8" s="417"/>
      <c r="BC8" s="417"/>
      <c r="BD8" s="418"/>
      <c r="BE8" s="418"/>
    </row>
    <row r="9" spans="1:63" ht="49.95" customHeight="1">
      <c r="U9" s="36"/>
      <c r="V9" s="36"/>
      <c r="W9" s="422" t="s">
        <v>6</v>
      </c>
      <c r="X9" s="422"/>
      <c r="Y9" s="422"/>
      <c r="Z9" s="422"/>
      <c r="AA9" s="37"/>
      <c r="AB9" s="37"/>
      <c r="AC9" s="34" t="s">
        <v>2</v>
      </c>
      <c r="AD9" s="38"/>
      <c r="AE9" s="329" t="s">
        <v>69</v>
      </c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16"/>
      <c r="AU9" s="39"/>
      <c r="AV9" s="40"/>
      <c r="AW9" s="40"/>
      <c r="AX9" s="40"/>
      <c r="AY9" s="40"/>
      <c r="AZ9" s="40"/>
      <c r="BA9" s="40"/>
      <c r="BB9" s="41"/>
      <c r="BC9" s="41"/>
      <c r="BD9" s="41"/>
    </row>
    <row r="10" spans="1:63" ht="61.95" customHeight="1" thickBot="1">
      <c r="U10" s="36"/>
      <c r="V10" s="36"/>
      <c r="W10" s="42"/>
      <c r="AA10" s="44"/>
      <c r="AB10" s="3"/>
      <c r="AC10" s="3"/>
      <c r="AK10" s="5"/>
      <c r="AL10" s="5"/>
      <c r="AM10" s="5"/>
      <c r="AN10" s="5"/>
      <c r="AO10" s="5"/>
    </row>
    <row r="11" spans="1:63" s="41" customFormat="1" ht="114" customHeight="1" thickBot="1">
      <c r="A11" s="45"/>
      <c r="B11" s="473" t="s">
        <v>7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322" t="s">
        <v>63</v>
      </c>
      <c r="U11" s="323"/>
      <c r="V11" s="324"/>
      <c r="W11" s="428" t="s">
        <v>8</v>
      </c>
      <c r="X11" s="429"/>
      <c r="Y11" s="429"/>
      <c r="Z11" s="429"/>
      <c r="AA11" s="429"/>
      <c r="AB11" s="429"/>
      <c r="AC11" s="429"/>
      <c r="AD11" s="430"/>
      <c r="AE11" s="434" t="s">
        <v>9</v>
      </c>
      <c r="AF11" s="435"/>
      <c r="AG11" s="359" t="s">
        <v>10</v>
      </c>
      <c r="AH11" s="360"/>
      <c r="AI11" s="360"/>
      <c r="AJ11" s="360"/>
      <c r="AK11" s="360"/>
      <c r="AL11" s="360"/>
      <c r="AM11" s="360"/>
      <c r="AN11" s="360"/>
      <c r="AO11" s="426" t="s">
        <v>11</v>
      </c>
      <c r="AP11" s="330" t="s">
        <v>12</v>
      </c>
      <c r="AQ11" s="330"/>
      <c r="AR11" s="330"/>
      <c r="AS11" s="330"/>
      <c r="AT11" s="330"/>
      <c r="AU11" s="330"/>
      <c r="AV11" s="330"/>
      <c r="AW11" s="330"/>
      <c r="AX11" s="365" t="s">
        <v>52</v>
      </c>
      <c r="AY11" s="366"/>
      <c r="AZ11" s="366"/>
      <c r="BA11" s="366"/>
      <c r="BB11" s="366"/>
      <c r="BC11" s="366"/>
      <c r="BD11" s="366"/>
      <c r="BE11" s="367"/>
      <c r="BF11" s="47"/>
    </row>
    <row r="12" spans="1:63" s="41" customFormat="1" ht="57" customHeight="1">
      <c r="A12" s="45"/>
      <c r="B12" s="47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325"/>
      <c r="U12" s="326"/>
      <c r="V12" s="327"/>
      <c r="W12" s="431"/>
      <c r="X12" s="432"/>
      <c r="Y12" s="432"/>
      <c r="Z12" s="432"/>
      <c r="AA12" s="432"/>
      <c r="AB12" s="432"/>
      <c r="AC12" s="432"/>
      <c r="AD12" s="433"/>
      <c r="AE12" s="436"/>
      <c r="AF12" s="437"/>
      <c r="AG12" s="361"/>
      <c r="AH12" s="362"/>
      <c r="AI12" s="362"/>
      <c r="AJ12" s="362"/>
      <c r="AK12" s="362"/>
      <c r="AL12" s="362"/>
      <c r="AM12" s="362"/>
      <c r="AN12" s="362"/>
      <c r="AO12" s="427"/>
      <c r="AP12" s="331"/>
      <c r="AQ12" s="331"/>
      <c r="AR12" s="331"/>
      <c r="AS12" s="331"/>
      <c r="AT12" s="331"/>
      <c r="AU12" s="331"/>
      <c r="AV12" s="331"/>
      <c r="AW12" s="331"/>
      <c r="AX12" s="441" t="s">
        <v>81</v>
      </c>
      <c r="AY12" s="442"/>
      <c r="AZ12" s="442"/>
      <c r="BA12" s="442"/>
      <c r="BB12" s="442"/>
      <c r="BC12" s="442"/>
      <c r="BD12" s="442"/>
      <c r="BE12" s="443"/>
      <c r="BF12" s="49"/>
    </row>
    <row r="13" spans="1:63" s="41" customFormat="1" ht="72" customHeight="1">
      <c r="A13" s="45"/>
      <c r="B13" s="474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325"/>
      <c r="U13" s="326"/>
      <c r="V13" s="327"/>
      <c r="W13" s="431"/>
      <c r="X13" s="432"/>
      <c r="Y13" s="432"/>
      <c r="Z13" s="432"/>
      <c r="AA13" s="432"/>
      <c r="AB13" s="432"/>
      <c r="AC13" s="432"/>
      <c r="AD13" s="433"/>
      <c r="AE13" s="438"/>
      <c r="AF13" s="439"/>
      <c r="AG13" s="363"/>
      <c r="AH13" s="364"/>
      <c r="AI13" s="364"/>
      <c r="AJ13" s="364"/>
      <c r="AK13" s="364"/>
      <c r="AL13" s="364"/>
      <c r="AM13" s="364"/>
      <c r="AN13" s="364"/>
      <c r="AO13" s="427"/>
      <c r="AP13" s="332"/>
      <c r="AQ13" s="332"/>
      <c r="AR13" s="332"/>
      <c r="AS13" s="332"/>
      <c r="AT13" s="332"/>
      <c r="AU13" s="332"/>
      <c r="AV13" s="332"/>
      <c r="AW13" s="332"/>
      <c r="AX13" s="354" t="s">
        <v>106</v>
      </c>
      <c r="AY13" s="328"/>
      <c r="AZ13" s="328"/>
      <c r="BA13" s="328"/>
      <c r="BB13" s="328"/>
      <c r="BC13" s="328"/>
      <c r="BD13" s="328"/>
      <c r="BE13" s="355"/>
      <c r="BF13" s="309"/>
    </row>
    <row r="14" spans="1:63" s="41" customFormat="1" ht="52.5" customHeight="1" thickBot="1">
      <c r="A14" s="45"/>
      <c r="B14" s="474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325"/>
      <c r="U14" s="326"/>
      <c r="V14" s="327"/>
      <c r="W14" s="431"/>
      <c r="X14" s="432"/>
      <c r="Y14" s="432"/>
      <c r="Z14" s="432"/>
      <c r="AA14" s="432"/>
      <c r="AB14" s="432"/>
      <c r="AC14" s="432"/>
      <c r="AD14" s="433"/>
      <c r="AE14" s="382" t="s">
        <v>13</v>
      </c>
      <c r="AF14" s="376" t="s">
        <v>14</v>
      </c>
      <c r="AG14" s="382" t="s">
        <v>15</v>
      </c>
      <c r="AH14" s="385" t="s">
        <v>16</v>
      </c>
      <c r="AI14" s="386"/>
      <c r="AJ14" s="386"/>
      <c r="AK14" s="386"/>
      <c r="AL14" s="386"/>
      <c r="AM14" s="386"/>
      <c r="AN14" s="387"/>
      <c r="AO14" s="427"/>
      <c r="AP14" s="403" t="s">
        <v>17</v>
      </c>
      <c r="AQ14" s="405" t="s">
        <v>18</v>
      </c>
      <c r="AR14" s="405" t="s">
        <v>19</v>
      </c>
      <c r="AS14" s="380" t="s">
        <v>20</v>
      </c>
      <c r="AT14" s="380" t="s">
        <v>21</v>
      </c>
      <c r="AU14" s="405" t="s">
        <v>22</v>
      </c>
      <c r="AV14" s="405" t="s">
        <v>23</v>
      </c>
      <c r="AW14" s="378" t="s">
        <v>24</v>
      </c>
      <c r="AX14" s="356" t="s">
        <v>82</v>
      </c>
      <c r="AY14" s="357"/>
      <c r="AZ14" s="357"/>
      <c r="BA14" s="357"/>
      <c r="BB14" s="356" t="s">
        <v>83</v>
      </c>
      <c r="BC14" s="357"/>
      <c r="BD14" s="357"/>
      <c r="BE14" s="358"/>
    </row>
    <row r="15" spans="1:63" s="51" customFormat="1" ht="52.2" customHeight="1">
      <c r="A15" s="50"/>
      <c r="B15" s="474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325"/>
      <c r="U15" s="326"/>
      <c r="V15" s="327"/>
      <c r="W15" s="431"/>
      <c r="X15" s="432"/>
      <c r="Y15" s="432"/>
      <c r="Z15" s="432"/>
      <c r="AA15" s="432"/>
      <c r="AB15" s="432"/>
      <c r="AC15" s="432"/>
      <c r="AD15" s="433"/>
      <c r="AE15" s="384"/>
      <c r="AF15" s="377"/>
      <c r="AG15" s="383"/>
      <c r="AH15" s="350" t="s">
        <v>54</v>
      </c>
      <c r="AI15" s="351"/>
      <c r="AJ15" s="350" t="s">
        <v>57</v>
      </c>
      <c r="AK15" s="424"/>
      <c r="AL15" s="351" t="s">
        <v>72</v>
      </c>
      <c r="AM15" s="424"/>
      <c r="AN15" s="347" t="s">
        <v>49</v>
      </c>
      <c r="AO15" s="427"/>
      <c r="AP15" s="404"/>
      <c r="AQ15" s="406"/>
      <c r="AR15" s="406"/>
      <c r="AS15" s="381"/>
      <c r="AT15" s="381"/>
      <c r="AU15" s="406"/>
      <c r="AV15" s="406"/>
      <c r="AW15" s="379"/>
      <c r="AX15" s="368" t="s">
        <v>45</v>
      </c>
      <c r="AY15" s="369"/>
      <c r="AZ15" s="369"/>
      <c r="BA15" s="369"/>
      <c r="BB15" s="368" t="s">
        <v>45</v>
      </c>
      <c r="BC15" s="369"/>
      <c r="BD15" s="369"/>
      <c r="BE15" s="370"/>
      <c r="BK15" s="375"/>
    </row>
    <row r="16" spans="1:63" s="51" customFormat="1" ht="30" customHeight="1">
      <c r="A16" s="50"/>
      <c r="B16" s="474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325"/>
      <c r="U16" s="326"/>
      <c r="V16" s="327"/>
      <c r="W16" s="431"/>
      <c r="X16" s="432"/>
      <c r="Y16" s="432"/>
      <c r="Z16" s="432"/>
      <c r="AA16" s="432"/>
      <c r="AB16" s="432"/>
      <c r="AC16" s="432"/>
      <c r="AD16" s="433"/>
      <c r="AE16" s="384"/>
      <c r="AF16" s="377"/>
      <c r="AG16" s="383"/>
      <c r="AH16" s="352"/>
      <c r="AI16" s="353"/>
      <c r="AJ16" s="352"/>
      <c r="AK16" s="425"/>
      <c r="AL16" s="353"/>
      <c r="AM16" s="425"/>
      <c r="AN16" s="348"/>
      <c r="AO16" s="427"/>
      <c r="AP16" s="404"/>
      <c r="AQ16" s="406"/>
      <c r="AR16" s="406"/>
      <c r="AS16" s="381"/>
      <c r="AT16" s="381"/>
      <c r="AU16" s="406"/>
      <c r="AV16" s="406"/>
      <c r="AW16" s="379"/>
      <c r="AX16" s="371" t="s">
        <v>15</v>
      </c>
      <c r="AY16" s="373" t="s">
        <v>26</v>
      </c>
      <c r="AZ16" s="374"/>
      <c r="BA16" s="374"/>
      <c r="BB16" s="371" t="s">
        <v>15</v>
      </c>
      <c r="BC16" s="407" t="s">
        <v>26</v>
      </c>
      <c r="BD16" s="407"/>
      <c r="BE16" s="408"/>
      <c r="BK16" s="375"/>
    </row>
    <row r="17" spans="1:109" s="51" customFormat="1" ht="155.25" customHeight="1" thickBot="1">
      <c r="A17" s="50"/>
      <c r="B17" s="475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325"/>
      <c r="U17" s="326"/>
      <c r="V17" s="327"/>
      <c r="W17" s="431"/>
      <c r="X17" s="432"/>
      <c r="Y17" s="432"/>
      <c r="Z17" s="432"/>
      <c r="AA17" s="432"/>
      <c r="AB17" s="432"/>
      <c r="AC17" s="432"/>
      <c r="AD17" s="433"/>
      <c r="AE17" s="384"/>
      <c r="AF17" s="377"/>
      <c r="AG17" s="384"/>
      <c r="AH17" s="29" t="s">
        <v>55</v>
      </c>
      <c r="AI17" s="24" t="s">
        <v>56</v>
      </c>
      <c r="AJ17" s="29" t="s">
        <v>55</v>
      </c>
      <c r="AK17" s="24" t="s">
        <v>56</v>
      </c>
      <c r="AL17" s="29" t="s">
        <v>55</v>
      </c>
      <c r="AM17" s="24" t="s">
        <v>56</v>
      </c>
      <c r="AN17" s="349"/>
      <c r="AO17" s="427"/>
      <c r="AP17" s="404"/>
      <c r="AQ17" s="406"/>
      <c r="AR17" s="406"/>
      <c r="AS17" s="381"/>
      <c r="AT17" s="381"/>
      <c r="AU17" s="406"/>
      <c r="AV17" s="406"/>
      <c r="AW17" s="379"/>
      <c r="AX17" s="372"/>
      <c r="AY17" s="25" t="s">
        <v>25</v>
      </c>
      <c r="AZ17" s="25" t="s">
        <v>27</v>
      </c>
      <c r="BA17" s="26" t="s">
        <v>53</v>
      </c>
      <c r="BB17" s="372"/>
      <c r="BC17" s="27" t="s">
        <v>25</v>
      </c>
      <c r="BD17" s="27" t="s">
        <v>27</v>
      </c>
      <c r="BE17" s="28" t="s">
        <v>28</v>
      </c>
      <c r="BK17" s="375"/>
    </row>
    <row r="18" spans="1:109" s="59" customFormat="1" ht="42.75" customHeight="1" thickTop="1" thickBot="1">
      <c r="A18" s="53"/>
      <c r="B18" s="54">
        <v>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341">
        <v>2</v>
      </c>
      <c r="U18" s="342"/>
      <c r="V18" s="343"/>
      <c r="W18" s="344">
        <v>3</v>
      </c>
      <c r="X18" s="345"/>
      <c r="Y18" s="345"/>
      <c r="Z18" s="345"/>
      <c r="AA18" s="345"/>
      <c r="AB18" s="345"/>
      <c r="AC18" s="345"/>
      <c r="AD18" s="345"/>
      <c r="AE18" s="296">
        <v>4</v>
      </c>
      <c r="AF18" s="56">
        <v>5</v>
      </c>
      <c r="AG18" s="57">
        <v>6</v>
      </c>
      <c r="AH18" s="296">
        <v>7</v>
      </c>
      <c r="AI18" s="56">
        <v>8</v>
      </c>
      <c r="AJ18" s="57">
        <v>9</v>
      </c>
      <c r="AK18" s="296">
        <v>10</v>
      </c>
      <c r="AL18" s="56">
        <v>11</v>
      </c>
      <c r="AM18" s="57">
        <v>12</v>
      </c>
      <c r="AN18" s="296">
        <v>13</v>
      </c>
      <c r="AO18" s="56">
        <v>14</v>
      </c>
      <c r="AP18" s="57">
        <v>15</v>
      </c>
      <c r="AQ18" s="296">
        <v>16</v>
      </c>
      <c r="AR18" s="56">
        <v>17</v>
      </c>
      <c r="AS18" s="57">
        <v>18</v>
      </c>
      <c r="AT18" s="296">
        <v>19</v>
      </c>
      <c r="AU18" s="56">
        <v>20</v>
      </c>
      <c r="AV18" s="57">
        <v>21</v>
      </c>
      <c r="AW18" s="296">
        <v>22</v>
      </c>
      <c r="AX18" s="56">
        <v>23</v>
      </c>
      <c r="AY18" s="57">
        <v>24</v>
      </c>
      <c r="AZ18" s="296">
        <v>25</v>
      </c>
      <c r="BA18" s="56">
        <v>26</v>
      </c>
      <c r="BB18" s="57">
        <v>27</v>
      </c>
      <c r="BC18" s="296">
        <v>28</v>
      </c>
      <c r="BD18" s="56">
        <v>29</v>
      </c>
      <c r="BE18" s="58">
        <v>30</v>
      </c>
    </row>
    <row r="19" spans="1:109" s="61" customFormat="1" ht="59.4" customHeight="1" thickBot="1">
      <c r="A19" s="53"/>
      <c r="B19" s="320" t="s">
        <v>59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1"/>
      <c r="BF19" s="59"/>
      <c r="BG19" s="59"/>
      <c r="BH19" s="59"/>
      <c r="BI19" s="375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60"/>
    </row>
    <row r="20" spans="1:109" s="59" customFormat="1" ht="73.5" customHeight="1" thickBot="1">
      <c r="A20" s="53"/>
      <c r="B20" s="320" t="s">
        <v>60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/>
      <c r="BE20" s="321"/>
      <c r="BI20" s="375"/>
    </row>
    <row r="21" spans="1:109" s="6" customFormat="1" ht="83.4" customHeight="1">
      <c r="A21" s="182"/>
      <c r="B21" s="82">
        <v>1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314" t="s">
        <v>107</v>
      </c>
      <c r="U21" s="315"/>
      <c r="V21" s="316"/>
      <c r="W21" s="317" t="s">
        <v>96</v>
      </c>
      <c r="X21" s="318"/>
      <c r="Y21" s="318"/>
      <c r="Z21" s="318"/>
      <c r="AA21" s="318"/>
      <c r="AB21" s="318"/>
      <c r="AC21" s="318"/>
      <c r="AD21" s="319"/>
      <c r="AE21" s="84">
        <v>2</v>
      </c>
      <c r="AF21" s="85">
        <f>AE21*30</f>
        <v>60</v>
      </c>
      <c r="AG21" s="85">
        <f>AH21+AJ21+AL21</f>
        <v>36</v>
      </c>
      <c r="AH21" s="85">
        <v>18</v>
      </c>
      <c r="AI21" s="85"/>
      <c r="AJ21" s="85">
        <v>18</v>
      </c>
      <c r="AK21" s="85"/>
      <c r="AL21" s="85"/>
      <c r="AM21" s="85"/>
      <c r="AN21" s="86"/>
      <c r="AO21" s="80">
        <f>AF21-AG21</f>
        <v>24</v>
      </c>
      <c r="AP21" s="75"/>
      <c r="AQ21" s="76">
        <v>3</v>
      </c>
      <c r="AR21" s="76">
        <v>3</v>
      </c>
      <c r="AS21" s="77"/>
      <c r="AT21" s="75"/>
      <c r="AU21" s="76"/>
      <c r="AV21" s="76"/>
      <c r="AW21" s="77"/>
      <c r="AX21" s="87">
        <f>SUM(AY21:BA21)</f>
        <v>2</v>
      </c>
      <c r="AY21" s="88">
        <v>1</v>
      </c>
      <c r="AZ21" s="88">
        <v>1</v>
      </c>
      <c r="BA21" s="89"/>
      <c r="BB21" s="159"/>
      <c r="BC21" s="160"/>
      <c r="BD21" s="160"/>
      <c r="BE21" s="206"/>
      <c r="BI21" s="291"/>
    </row>
    <row r="22" spans="1:109" s="6" customFormat="1" ht="96" customHeight="1" thickBot="1">
      <c r="A22" s="182"/>
      <c r="B22" s="90">
        <v>2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335" t="s">
        <v>84</v>
      </c>
      <c r="U22" s="336"/>
      <c r="V22" s="337"/>
      <c r="W22" s="338" t="s">
        <v>80</v>
      </c>
      <c r="X22" s="339"/>
      <c r="Y22" s="339"/>
      <c r="Z22" s="339"/>
      <c r="AA22" s="339"/>
      <c r="AB22" s="339"/>
      <c r="AC22" s="339"/>
      <c r="AD22" s="340"/>
      <c r="AE22" s="62">
        <v>3</v>
      </c>
      <c r="AF22" s="63">
        <f>AE22*30</f>
        <v>90</v>
      </c>
      <c r="AG22" s="63">
        <f>AH22+AJ22+AL22</f>
        <v>72</v>
      </c>
      <c r="AH22" s="63"/>
      <c r="AI22" s="63"/>
      <c r="AJ22" s="63">
        <v>72</v>
      </c>
      <c r="AK22" s="63"/>
      <c r="AL22" s="63"/>
      <c r="AM22" s="63"/>
      <c r="AN22" s="64"/>
      <c r="AO22" s="81">
        <f>AF22-AG22</f>
        <v>18</v>
      </c>
      <c r="AP22" s="65"/>
      <c r="AQ22" s="66">
        <v>4</v>
      </c>
      <c r="AR22" s="66">
        <v>3</v>
      </c>
      <c r="AS22" s="67"/>
      <c r="AT22" s="65"/>
      <c r="AU22" s="66"/>
      <c r="AV22" s="66"/>
      <c r="AW22" s="67"/>
      <c r="AX22" s="65">
        <f>SUM(AY22:BA22)</f>
        <v>2</v>
      </c>
      <c r="AY22" s="66"/>
      <c r="AZ22" s="66">
        <v>2</v>
      </c>
      <c r="BA22" s="67"/>
      <c r="BB22" s="68">
        <f>SUM(BC22:BE22)</f>
        <v>2</v>
      </c>
      <c r="BC22" s="69"/>
      <c r="BD22" s="69">
        <v>2</v>
      </c>
      <c r="BE22" s="70"/>
      <c r="BI22" s="291"/>
    </row>
    <row r="23" spans="1:109" s="103" customFormat="1" ht="59.4" customHeight="1" thickBot="1">
      <c r="A23" s="183"/>
      <c r="B23" s="400" t="s">
        <v>74</v>
      </c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2"/>
      <c r="AE23" s="97">
        <f>SUM(AE21:AE22)</f>
        <v>5</v>
      </c>
      <c r="AF23" s="98">
        <f>SUM(AF21:AF22)</f>
        <v>150</v>
      </c>
      <c r="AG23" s="98">
        <f>SUM(AG21:AG22)</f>
        <v>108</v>
      </c>
      <c r="AH23" s="98">
        <f>SUM(AH21:AH22)</f>
        <v>18</v>
      </c>
      <c r="AI23" s="98"/>
      <c r="AJ23" s="98">
        <f>SUM(AJ21:AJ22)</f>
        <v>90</v>
      </c>
      <c r="AK23" s="98"/>
      <c r="AL23" s="98"/>
      <c r="AM23" s="98"/>
      <c r="AN23" s="99"/>
      <c r="AO23" s="98">
        <f>SUM(AO21:AO22)</f>
        <v>42</v>
      </c>
      <c r="AP23" s="100"/>
      <c r="AQ23" s="101">
        <v>2</v>
      </c>
      <c r="AR23" s="101">
        <v>2</v>
      </c>
      <c r="AS23" s="102"/>
      <c r="AT23" s="100"/>
      <c r="AU23" s="101"/>
      <c r="AV23" s="101"/>
      <c r="AW23" s="102"/>
      <c r="AX23" s="101">
        <f>SUM(AX21:AX22)</f>
        <v>4</v>
      </c>
      <c r="AY23" s="101">
        <f>SUM(AY21:AY22)</f>
        <v>1</v>
      </c>
      <c r="AZ23" s="101">
        <f>SUM(AZ21:AZ22)</f>
        <v>3</v>
      </c>
      <c r="BA23" s="102"/>
      <c r="BB23" s="101">
        <f>SUM(BB21:BB22)</f>
        <v>2</v>
      </c>
      <c r="BC23" s="101"/>
      <c r="BD23" s="101">
        <f>SUM(BD21:BD22)</f>
        <v>2</v>
      </c>
      <c r="BE23" s="102"/>
      <c r="BI23" s="103" t="s">
        <v>79</v>
      </c>
    </row>
    <row r="24" spans="1:109" s="6" customFormat="1" ht="69" customHeight="1" thickBot="1">
      <c r="A24" s="182"/>
      <c r="B24" s="333" t="s">
        <v>61</v>
      </c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4"/>
    </row>
    <row r="25" spans="1:109" s="6" customFormat="1" ht="147" customHeight="1">
      <c r="A25" s="182"/>
      <c r="B25" s="82">
        <v>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462" t="s">
        <v>108</v>
      </c>
      <c r="U25" s="463"/>
      <c r="V25" s="464"/>
      <c r="W25" s="394" t="s">
        <v>69</v>
      </c>
      <c r="X25" s="395"/>
      <c r="Y25" s="395"/>
      <c r="Z25" s="395"/>
      <c r="AA25" s="395"/>
      <c r="AB25" s="395"/>
      <c r="AC25" s="395"/>
      <c r="AD25" s="396"/>
      <c r="AE25" s="144">
        <v>3</v>
      </c>
      <c r="AF25" s="145">
        <f t="shared" ref="AF25:AF28" si="0">AE25*30</f>
        <v>90</v>
      </c>
      <c r="AG25" s="145">
        <f t="shared" ref="AG25:AG27" si="1">AH25+AJ25+AL25</f>
        <v>54</v>
      </c>
      <c r="AH25" s="145">
        <v>36</v>
      </c>
      <c r="AI25" s="145"/>
      <c r="AJ25" s="145">
        <v>18</v>
      </c>
      <c r="AK25" s="145"/>
      <c r="AL25" s="145"/>
      <c r="AM25" s="145"/>
      <c r="AN25" s="207"/>
      <c r="AO25" s="208">
        <f t="shared" ref="AO25:AO28" si="2">AF25-AG25</f>
        <v>36</v>
      </c>
      <c r="AP25" s="150"/>
      <c r="AQ25" s="151">
        <v>3</v>
      </c>
      <c r="AR25" s="151">
        <v>3</v>
      </c>
      <c r="AS25" s="152"/>
      <c r="AT25" s="150"/>
      <c r="AU25" s="151"/>
      <c r="AV25" s="151"/>
      <c r="AW25" s="152">
        <v>3</v>
      </c>
      <c r="AX25" s="150">
        <f>SUM(AY25:BA25)</f>
        <v>3</v>
      </c>
      <c r="AY25" s="151">
        <v>2</v>
      </c>
      <c r="AZ25" s="151">
        <v>1</v>
      </c>
      <c r="BA25" s="152"/>
      <c r="BB25" s="156"/>
      <c r="BC25" s="157"/>
      <c r="BD25" s="157"/>
      <c r="BE25" s="158"/>
    </row>
    <row r="26" spans="1:109" s="6" customFormat="1" ht="147" customHeight="1">
      <c r="A26" s="182"/>
      <c r="B26" s="90">
        <v>4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314" t="s">
        <v>109</v>
      </c>
      <c r="U26" s="315"/>
      <c r="V26" s="316"/>
      <c r="W26" s="317" t="s">
        <v>69</v>
      </c>
      <c r="X26" s="318"/>
      <c r="Y26" s="318"/>
      <c r="Z26" s="318"/>
      <c r="AA26" s="318"/>
      <c r="AB26" s="318"/>
      <c r="AC26" s="318"/>
      <c r="AD26" s="319"/>
      <c r="AE26" s="146">
        <v>4</v>
      </c>
      <c r="AF26" s="147">
        <f t="shared" ref="AF26" si="3">AE26*30</f>
        <v>120</v>
      </c>
      <c r="AG26" s="147">
        <f t="shared" ref="AG26" si="4">AH26+AJ26+AL26</f>
        <v>54</v>
      </c>
      <c r="AH26" s="147">
        <v>36</v>
      </c>
      <c r="AI26" s="147"/>
      <c r="AJ26" s="147">
        <v>18</v>
      </c>
      <c r="AK26" s="147"/>
      <c r="AL26" s="147"/>
      <c r="AM26" s="147"/>
      <c r="AN26" s="209"/>
      <c r="AO26" s="210">
        <f t="shared" ref="AO26" si="5">AF26-AG26</f>
        <v>66</v>
      </c>
      <c r="AP26" s="176">
        <v>4</v>
      </c>
      <c r="AQ26" s="177"/>
      <c r="AR26" s="177">
        <v>4</v>
      </c>
      <c r="AS26" s="178"/>
      <c r="AT26" s="176"/>
      <c r="AU26" s="177"/>
      <c r="AV26" s="177"/>
      <c r="AW26" s="178">
        <v>4</v>
      </c>
      <c r="AX26" s="176"/>
      <c r="AY26" s="177"/>
      <c r="AZ26" s="177"/>
      <c r="BA26" s="178"/>
      <c r="BB26" s="176">
        <f>SUM(BC26:BE26)</f>
        <v>3</v>
      </c>
      <c r="BC26" s="177">
        <v>2</v>
      </c>
      <c r="BD26" s="177">
        <v>1</v>
      </c>
      <c r="BE26" s="178"/>
    </row>
    <row r="27" spans="1:109" s="6" customFormat="1" ht="111" customHeight="1">
      <c r="A27" s="182"/>
      <c r="B27" s="90">
        <v>5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314" t="s">
        <v>85</v>
      </c>
      <c r="U27" s="315"/>
      <c r="V27" s="316"/>
      <c r="W27" s="317" t="s">
        <v>69</v>
      </c>
      <c r="X27" s="318"/>
      <c r="Y27" s="318"/>
      <c r="Z27" s="318"/>
      <c r="AA27" s="318"/>
      <c r="AB27" s="318"/>
      <c r="AC27" s="318"/>
      <c r="AD27" s="319"/>
      <c r="AE27" s="146">
        <v>4</v>
      </c>
      <c r="AF27" s="147">
        <f t="shared" si="0"/>
        <v>120</v>
      </c>
      <c r="AG27" s="147">
        <f t="shared" si="1"/>
        <v>54</v>
      </c>
      <c r="AH27" s="147">
        <v>36</v>
      </c>
      <c r="AI27" s="147"/>
      <c r="AJ27" s="147">
        <v>18</v>
      </c>
      <c r="AK27" s="147"/>
      <c r="AL27" s="147"/>
      <c r="AM27" s="147"/>
      <c r="AN27" s="209"/>
      <c r="AO27" s="210">
        <f t="shared" si="2"/>
        <v>66</v>
      </c>
      <c r="AP27" s="176"/>
      <c r="AQ27" s="177">
        <v>4</v>
      </c>
      <c r="AR27" s="177">
        <v>4</v>
      </c>
      <c r="AS27" s="178"/>
      <c r="AT27" s="176"/>
      <c r="AU27" s="177"/>
      <c r="AV27" s="177"/>
      <c r="AW27" s="178"/>
      <c r="AX27" s="176"/>
      <c r="AY27" s="177"/>
      <c r="AZ27" s="177"/>
      <c r="BA27" s="178"/>
      <c r="BB27" s="176">
        <f>SUM(BC27:BE27)</f>
        <v>3</v>
      </c>
      <c r="BC27" s="177">
        <v>2</v>
      </c>
      <c r="BD27" s="177">
        <v>1</v>
      </c>
      <c r="BE27" s="178"/>
    </row>
    <row r="28" spans="1:109" s="6" customFormat="1" ht="106.2" customHeight="1">
      <c r="A28" s="182"/>
      <c r="B28" s="90">
        <v>6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314" t="s">
        <v>110</v>
      </c>
      <c r="U28" s="315"/>
      <c r="V28" s="316"/>
      <c r="W28" s="317" t="s">
        <v>69</v>
      </c>
      <c r="X28" s="318"/>
      <c r="Y28" s="318"/>
      <c r="Z28" s="318"/>
      <c r="AA28" s="318"/>
      <c r="AB28" s="318"/>
      <c r="AC28" s="318"/>
      <c r="AD28" s="319"/>
      <c r="AE28" s="146">
        <v>1</v>
      </c>
      <c r="AF28" s="147">
        <f t="shared" si="0"/>
        <v>30</v>
      </c>
      <c r="AG28" s="147"/>
      <c r="AH28" s="147"/>
      <c r="AI28" s="147"/>
      <c r="AJ28" s="147"/>
      <c r="AK28" s="147"/>
      <c r="AL28" s="147"/>
      <c r="AM28" s="147"/>
      <c r="AN28" s="209"/>
      <c r="AO28" s="210">
        <f t="shared" si="2"/>
        <v>30</v>
      </c>
      <c r="AP28" s="176"/>
      <c r="AQ28" s="177">
        <v>4</v>
      </c>
      <c r="AR28" s="177"/>
      <c r="AS28" s="178"/>
      <c r="AT28" s="176">
        <v>4</v>
      </c>
      <c r="AU28" s="177"/>
      <c r="AV28" s="177"/>
      <c r="AW28" s="178"/>
      <c r="AX28" s="176"/>
      <c r="AY28" s="177"/>
      <c r="AZ28" s="177"/>
      <c r="BA28" s="178"/>
      <c r="BB28" s="176"/>
      <c r="BC28" s="177"/>
      <c r="BD28" s="177"/>
      <c r="BE28" s="178"/>
      <c r="BG28" s="6" t="s">
        <v>79</v>
      </c>
    </row>
    <row r="29" spans="1:109" s="6" customFormat="1" ht="115.95" customHeight="1">
      <c r="A29" s="182"/>
      <c r="B29" s="90">
        <v>7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314" t="s">
        <v>86</v>
      </c>
      <c r="U29" s="315"/>
      <c r="V29" s="316"/>
      <c r="W29" s="317" t="s">
        <v>69</v>
      </c>
      <c r="X29" s="318"/>
      <c r="Y29" s="318"/>
      <c r="Z29" s="318"/>
      <c r="AA29" s="318"/>
      <c r="AB29" s="318"/>
      <c r="AC29" s="318"/>
      <c r="AD29" s="319"/>
      <c r="AE29" s="73">
        <v>4</v>
      </c>
      <c r="AF29" s="74">
        <f>AE29*30</f>
        <v>120</v>
      </c>
      <c r="AG29" s="74">
        <f>AH29+AJ29+AL29</f>
        <v>54</v>
      </c>
      <c r="AH29" s="74">
        <v>36</v>
      </c>
      <c r="AI29" s="74"/>
      <c r="AJ29" s="74">
        <v>18</v>
      </c>
      <c r="AK29" s="74"/>
      <c r="AL29" s="74"/>
      <c r="AM29" s="74"/>
      <c r="AN29" s="209"/>
      <c r="AO29" s="186">
        <f>AF29-AG29</f>
        <v>66</v>
      </c>
      <c r="AP29" s="75"/>
      <c r="AQ29" s="76">
        <v>4</v>
      </c>
      <c r="AR29" s="76">
        <v>4</v>
      </c>
      <c r="AS29" s="77"/>
      <c r="AT29" s="75"/>
      <c r="AU29" s="76"/>
      <c r="AV29" s="76"/>
      <c r="AW29" s="77">
        <v>4</v>
      </c>
      <c r="AX29" s="176"/>
      <c r="AY29" s="177"/>
      <c r="AZ29" s="177"/>
      <c r="BA29" s="178"/>
      <c r="BB29" s="176">
        <f>SUM(BC29:BE29)</f>
        <v>3</v>
      </c>
      <c r="BC29" s="177">
        <v>2</v>
      </c>
      <c r="BD29" s="177">
        <v>1</v>
      </c>
      <c r="BE29" s="178"/>
    </row>
    <row r="30" spans="1:109" s="104" customFormat="1" ht="107.4" customHeight="1">
      <c r="A30" s="184"/>
      <c r="B30" s="90">
        <v>8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314" t="s">
        <v>103</v>
      </c>
      <c r="U30" s="315"/>
      <c r="V30" s="316"/>
      <c r="W30" s="317" t="s">
        <v>69</v>
      </c>
      <c r="X30" s="318"/>
      <c r="Y30" s="318"/>
      <c r="Z30" s="318"/>
      <c r="AA30" s="318"/>
      <c r="AB30" s="318"/>
      <c r="AC30" s="318"/>
      <c r="AD30" s="319"/>
      <c r="AE30" s="73">
        <v>4</v>
      </c>
      <c r="AF30" s="74">
        <f t="shared" ref="AF30" si="6">AE30*30</f>
        <v>120</v>
      </c>
      <c r="AG30" s="74">
        <f>AH30+AJ30+AL30</f>
        <v>54</v>
      </c>
      <c r="AH30" s="74">
        <v>36</v>
      </c>
      <c r="AI30" s="74"/>
      <c r="AJ30" s="74">
        <v>18</v>
      </c>
      <c r="AK30" s="74"/>
      <c r="AL30" s="299"/>
      <c r="AM30" s="299"/>
      <c r="AN30" s="299"/>
      <c r="AO30" s="186">
        <f t="shared" ref="AO30" si="7">AF30-AG30</f>
        <v>66</v>
      </c>
      <c r="AP30" s="187">
        <v>4</v>
      </c>
      <c r="AQ30" s="76"/>
      <c r="AR30" s="76">
        <v>4</v>
      </c>
      <c r="AS30" s="77"/>
      <c r="AT30" s="75"/>
      <c r="AU30" s="76"/>
      <c r="AV30" s="76"/>
      <c r="AW30" s="77"/>
      <c r="AX30" s="211"/>
      <c r="AY30" s="212"/>
      <c r="AZ30" s="212"/>
      <c r="BA30" s="212"/>
      <c r="BB30" s="211">
        <f>SUM(BC30:BE30)</f>
        <v>3</v>
      </c>
      <c r="BC30" s="212">
        <v>2</v>
      </c>
      <c r="BD30" s="212">
        <v>1</v>
      </c>
      <c r="BE30" s="213"/>
      <c r="BI30" s="308"/>
    </row>
    <row r="31" spans="1:109" s="105" customFormat="1" ht="96.6" customHeight="1">
      <c r="A31" s="182"/>
      <c r="B31" s="90">
        <v>9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314" t="s">
        <v>87</v>
      </c>
      <c r="U31" s="315"/>
      <c r="V31" s="316"/>
      <c r="W31" s="317" t="s">
        <v>69</v>
      </c>
      <c r="X31" s="318"/>
      <c r="Y31" s="318"/>
      <c r="Z31" s="318"/>
      <c r="AA31" s="318"/>
      <c r="AB31" s="318"/>
      <c r="AC31" s="318"/>
      <c r="AD31" s="319"/>
      <c r="AE31" s="146">
        <v>3</v>
      </c>
      <c r="AF31" s="147">
        <f t="shared" ref="AF31" si="8">AE31*30</f>
        <v>90</v>
      </c>
      <c r="AG31" s="147">
        <f t="shared" ref="AG31" si="9">AH31+AJ31+AL31</f>
        <v>54</v>
      </c>
      <c r="AH31" s="147">
        <v>36</v>
      </c>
      <c r="AI31" s="147"/>
      <c r="AJ31" s="147">
        <v>18</v>
      </c>
      <c r="AK31" s="147"/>
      <c r="AL31" s="147"/>
      <c r="AM31" s="147"/>
      <c r="AN31" s="209"/>
      <c r="AO31" s="210">
        <f t="shared" ref="AO31" si="10">AF31-AG31</f>
        <v>36</v>
      </c>
      <c r="AP31" s="176"/>
      <c r="AQ31" s="177">
        <v>3</v>
      </c>
      <c r="AR31" s="177">
        <v>3</v>
      </c>
      <c r="AS31" s="178"/>
      <c r="AT31" s="176"/>
      <c r="AU31" s="177"/>
      <c r="AV31" s="177"/>
      <c r="AW31" s="178">
        <v>3</v>
      </c>
      <c r="AX31" s="176">
        <f>SUM(AY31:BA31)</f>
        <v>3</v>
      </c>
      <c r="AY31" s="177">
        <v>2</v>
      </c>
      <c r="AZ31" s="177">
        <v>1</v>
      </c>
      <c r="BA31" s="178"/>
      <c r="BB31" s="179"/>
      <c r="BC31" s="180"/>
      <c r="BD31" s="180"/>
      <c r="BE31" s="181"/>
    </row>
    <row r="32" spans="1:109" s="105" customFormat="1" ht="111" customHeight="1">
      <c r="A32" s="182"/>
      <c r="B32" s="90">
        <v>10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314" t="s">
        <v>88</v>
      </c>
      <c r="U32" s="315"/>
      <c r="V32" s="316"/>
      <c r="W32" s="317" t="s">
        <v>89</v>
      </c>
      <c r="X32" s="318"/>
      <c r="Y32" s="318"/>
      <c r="Z32" s="318"/>
      <c r="AA32" s="318"/>
      <c r="AB32" s="318"/>
      <c r="AC32" s="318"/>
      <c r="AD32" s="319"/>
      <c r="AE32" s="146">
        <v>4</v>
      </c>
      <c r="AF32" s="147">
        <f>AE32*30</f>
        <v>120</v>
      </c>
      <c r="AG32" s="147">
        <f>AH32+AJ32+AL32</f>
        <v>54</v>
      </c>
      <c r="AH32" s="147">
        <v>36</v>
      </c>
      <c r="AI32" s="147"/>
      <c r="AJ32" s="147"/>
      <c r="AK32" s="147"/>
      <c r="AL32" s="147">
        <v>18</v>
      </c>
      <c r="AM32" s="147"/>
      <c r="AN32" s="209"/>
      <c r="AO32" s="210">
        <f>AF32-AG32</f>
        <v>66</v>
      </c>
      <c r="AP32" s="176">
        <v>3</v>
      </c>
      <c r="AQ32" s="177"/>
      <c r="AR32" s="177">
        <v>3</v>
      </c>
      <c r="AS32" s="178"/>
      <c r="AT32" s="176"/>
      <c r="AU32" s="177"/>
      <c r="AV32" s="177">
        <v>3</v>
      </c>
      <c r="AW32" s="178"/>
      <c r="AX32" s="176">
        <f>SUM(AY32:BA32)</f>
        <v>3</v>
      </c>
      <c r="AY32" s="177">
        <v>2</v>
      </c>
      <c r="AZ32" s="177"/>
      <c r="BA32" s="178">
        <v>1</v>
      </c>
      <c r="BB32" s="176"/>
      <c r="BC32" s="177"/>
      <c r="BD32" s="177"/>
      <c r="BE32" s="178"/>
    </row>
    <row r="33" spans="1:76" s="6" customFormat="1" ht="115.95" customHeight="1">
      <c r="A33" s="182"/>
      <c r="B33" s="90">
        <v>11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314" t="s">
        <v>90</v>
      </c>
      <c r="U33" s="315"/>
      <c r="V33" s="316"/>
      <c r="W33" s="317" t="s">
        <v>69</v>
      </c>
      <c r="X33" s="318"/>
      <c r="Y33" s="318"/>
      <c r="Z33" s="318"/>
      <c r="AA33" s="318"/>
      <c r="AB33" s="318"/>
      <c r="AC33" s="318"/>
      <c r="AD33" s="319"/>
      <c r="AE33" s="73">
        <v>5</v>
      </c>
      <c r="AF33" s="74">
        <f>AE33*30</f>
        <v>150</v>
      </c>
      <c r="AG33" s="74">
        <f>AH33+AJ33+AL33</f>
        <v>72</v>
      </c>
      <c r="AH33" s="74">
        <v>18</v>
      </c>
      <c r="AI33" s="74"/>
      <c r="AJ33" s="74"/>
      <c r="AK33" s="74"/>
      <c r="AL33" s="74">
        <v>54</v>
      </c>
      <c r="AM33" s="74"/>
      <c r="AN33" s="299"/>
      <c r="AO33" s="186">
        <f>AF33-AG33</f>
        <v>78</v>
      </c>
      <c r="AP33" s="75">
        <v>3</v>
      </c>
      <c r="AQ33" s="76"/>
      <c r="AR33" s="76">
        <v>3</v>
      </c>
      <c r="AS33" s="77"/>
      <c r="AT33" s="75"/>
      <c r="AU33" s="76">
        <v>3</v>
      </c>
      <c r="AV33" s="76"/>
      <c r="AW33" s="77"/>
      <c r="AX33" s="214">
        <f>SUM(AY33:BA33)</f>
        <v>4</v>
      </c>
      <c r="AY33" s="215">
        <v>1</v>
      </c>
      <c r="AZ33" s="215"/>
      <c r="BA33" s="216">
        <v>3</v>
      </c>
      <c r="BB33" s="217"/>
      <c r="BC33" s="218"/>
      <c r="BD33" s="218"/>
      <c r="BE33" s="219"/>
      <c r="BL33" s="6" t="s">
        <v>79</v>
      </c>
    </row>
    <row r="34" spans="1:76" s="6" customFormat="1" ht="115.95" customHeight="1">
      <c r="A34" s="182"/>
      <c r="B34" s="90">
        <v>12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314" t="s">
        <v>91</v>
      </c>
      <c r="U34" s="315"/>
      <c r="V34" s="316"/>
      <c r="W34" s="317" t="s">
        <v>69</v>
      </c>
      <c r="X34" s="318"/>
      <c r="Y34" s="318"/>
      <c r="Z34" s="318"/>
      <c r="AA34" s="318"/>
      <c r="AB34" s="318"/>
      <c r="AC34" s="318"/>
      <c r="AD34" s="319"/>
      <c r="AE34" s="73">
        <v>5.5</v>
      </c>
      <c r="AF34" s="74">
        <f>AE34*30</f>
        <v>165</v>
      </c>
      <c r="AG34" s="74">
        <f>AH34+AJ34+AL34</f>
        <v>72</v>
      </c>
      <c r="AH34" s="74">
        <v>36</v>
      </c>
      <c r="AI34" s="74"/>
      <c r="AJ34" s="74"/>
      <c r="AK34" s="74"/>
      <c r="AL34" s="74">
        <v>36</v>
      </c>
      <c r="AM34" s="74"/>
      <c r="AN34" s="299"/>
      <c r="AO34" s="186">
        <f>AF34-AG34</f>
        <v>93</v>
      </c>
      <c r="AP34" s="75">
        <v>4</v>
      </c>
      <c r="AQ34" s="76"/>
      <c r="AR34" s="76">
        <v>4</v>
      </c>
      <c r="AS34" s="77"/>
      <c r="AT34" s="75"/>
      <c r="AU34" s="76">
        <v>4</v>
      </c>
      <c r="AV34" s="76"/>
      <c r="AW34" s="77"/>
      <c r="AX34" s="75"/>
      <c r="AY34" s="76"/>
      <c r="AZ34" s="76"/>
      <c r="BA34" s="77"/>
      <c r="BB34" s="211">
        <f>SUM(BC34:BE34)</f>
        <v>4</v>
      </c>
      <c r="BC34" s="212">
        <v>2</v>
      </c>
      <c r="BD34" s="212"/>
      <c r="BE34" s="216">
        <v>2</v>
      </c>
    </row>
    <row r="35" spans="1:76" s="6" customFormat="1" ht="106.2" customHeight="1" thickBot="1">
      <c r="A35" s="182"/>
      <c r="B35" s="95">
        <v>13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335" t="s">
        <v>111</v>
      </c>
      <c r="U35" s="336"/>
      <c r="V35" s="337"/>
      <c r="W35" s="338" t="s">
        <v>69</v>
      </c>
      <c r="X35" s="339"/>
      <c r="Y35" s="339"/>
      <c r="Z35" s="339"/>
      <c r="AA35" s="339"/>
      <c r="AB35" s="339"/>
      <c r="AC35" s="339"/>
      <c r="AD35" s="340"/>
      <c r="AE35" s="62">
        <v>1.5</v>
      </c>
      <c r="AF35" s="63">
        <f t="shared" ref="AF35" si="11">AE35*30</f>
        <v>45</v>
      </c>
      <c r="AG35" s="63"/>
      <c r="AH35" s="63"/>
      <c r="AI35" s="63"/>
      <c r="AJ35" s="63"/>
      <c r="AK35" s="63"/>
      <c r="AL35" s="63"/>
      <c r="AM35" s="63"/>
      <c r="AN35" s="220"/>
      <c r="AO35" s="221">
        <f t="shared" ref="AO35" si="12">AF35-AG35</f>
        <v>45</v>
      </c>
      <c r="AP35" s="65"/>
      <c r="AQ35" s="66">
        <v>3</v>
      </c>
      <c r="AR35" s="66"/>
      <c r="AS35" s="67">
        <v>3</v>
      </c>
      <c r="AT35" s="65"/>
      <c r="AU35" s="66"/>
      <c r="AV35" s="66"/>
      <c r="AW35" s="67"/>
      <c r="AX35" s="65"/>
      <c r="AY35" s="66"/>
      <c r="AZ35" s="66"/>
      <c r="BA35" s="67"/>
      <c r="BB35" s="65"/>
      <c r="BC35" s="66"/>
      <c r="BD35" s="66"/>
      <c r="BE35" s="67"/>
      <c r="BF35" s="6" t="s">
        <v>79</v>
      </c>
      <c r="BG35" s="6" t="s">
        <v>79</v>
      </c>
    </row>
    <row r="36" spans="1:76" s="128" customFormat="1" ht="66.599999999999994" customHeight="1" thickBot="1">
      <c r="A36" s="130"/>
      <c r="B36" s="492" t="s">
        <v>75</v>
      </c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AC36" s="493"/>
      <c r="AD36" s="494"/>
      <c r="AE36" s="198">
        <f>SUM(AE25:AE35)</f>
        <v>39</v>
      </c>
      <c r="AF36" s="199">
        <f>SUM(AF25:AF35)</f>
        <v>1170</v>
      </c>
      <c r="AG36" s="199">
        <f>SUM(AG25:AG35)</f>
        <v>522</v>
      </c>
      <c r="AH36" s="199">
        <f>SUM(AH25:AH35)</f>
        <v>306</v>
      </c>
      <c r="AI36" s="199"/>
      <c r="AJ36" s="199">
        <f>SUM(AJ25:AJ35)</f>
        <v>108</v>
      </c>
      <c r="AK36" s="199"/>
      <c r="AL36" s="199">
        <f>SUM(AL25:AL35)</f>
        <v>108</v>
      </c>
      <c r="AM36" s="199"/>
      <c r="AN36" s="205"/>
      <c r="AO36" s="198">
        <f>SUM(AO25:AO35)</f>
        <v>648</v>
      </c>
      <c r="AP36" s="132">
        <v>5</v>
      </c>
      <c r="AQ36" s="149">
        <v>6</v>
      </c>
      <c r="AR36" s="149">
        <v>9</v>
      </c>
      <c r="AS36" s="133">
        <v>1</v>
      </c>
      <c r="AT36" s="132">
        <v>1</v>
      </c>
      <c r="AU36" s="149">
        <v>2</v>
      </c>
      <c r="AV36" s="149">
        <v>1</v>
      </c>
      <c r="AW36" s="133">
        <v>4</v>
      </c>
      <c r="AX36" s="132">
        <f t="shared" ref="AX36:BE36" si="13">SUM(AX25:AX35)</f>
        <v>13</v>
      </c>
      <c r="AY36" s="132">
        <f t="shared" si="13"/>
        <v>7</v>
      </c>
      <c r="AZ36" s="132">
        <f t="shared" si="13"/>
        <v>2</v>
      </c>
      <c r="BA36" s="132">
        <f t="shared" si="13"/>
        <v>4</v>
      </c>
      <c r="BB36" s="132">
        <f t="shared" si="13"/>
        <v>16</v>
      </c>
      <c r="BC36" s="149">
        <f t="shared" si="13"/>
        <v>10</v>
      </c>
      <c r="BD36" s="149">
        <f t="shared" si="13"/>
        <v>4</v>
      </c>
      <c r="BE36" s="133">
        <f t="shared" si="13"/>
        <v>2</v>
      </c>
      <c r="BJ36" s="128" t="s">
        <v>79</v>
      </c>
      <c r="BO36" s="129"/>
    </row>
    <row r="37" spans="1:76" s="128" customFormat="1" ht="85.95" customHeight="1" thickBot="1">
      <c r="A37" s="130"/>
      <c r="B37" s="467" t="s">
        <v>92</v>
      </c>
      <c r="C37" s="467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8"/>
      <c r="AE37" s="198">
        <f>AE36+AE23</f>
        <v>44</v>
      </c>
      <c r="AF37" s="199">
        <f>AF36+AF23</f>
        <v>1320</v>
      </c>
      <c r="AG37" s="199">
        <f>AG36+AG23</f>
        <v>630</v>
      </c>
      <c r="AH37" s="199">
        <f>AH36+AH23</f>
        <v>324</v>
      </c>
      <c r="AI37" s="199"/>
      <c r="AJ37" s="199">
        <f>AJ36+AJ23</f>
        <v>198</v>
      </c>
      <c r="AK37" s="199"/>
      <c r="AL37" s="199">
        <f>AL36+AL23</f>
        <v>108</v>
      </c>
      <c r="AM37" s="199"/>
      <c r="AN37" s="205"/>
      <c r="AO37" s="198">
        <f t="shared" ref="AO37:BE37" si="14">AO36+AO23</f>
        <v>690</v>
      </c>
      <c r="AP37" s="198">
        <f t="shared" si="14"/>
        <v>5</v>
      </c>
      <c r="AQ37" s="199">
        <f t="shared" si="14"/>
        <v>8</v>
      </c>
      <c r="AR37" s="199">
        <f t="shared" si="14"/>
        <v>11</v>
      </c>
      <c r="AS37" s="205">
        <f t="shared" si="14"/>
        <v>1</v>
      </c>
      <c r="AT37" s="198">
        <f t="shared" si="14"/>
        <v>1</v>
      </c>
      <c r="AU37" s="199">
        <f t="shared" si="14"/>
        <v>2</v>
      </c>
      <c r="AV37" s="199">
        <f t="shared" si="14"/>
        <v>1</v>
      </c>
      <c r="AW37" s="205">
        <f t="shared" si="14"/>
        <v>4</v>
      </c>
      <c r="AX37" s="198">
        <f t="shared" si="14"/>
        <v>17</v>
      </c>
      <c r="AY37" s="198">
        <f t="shared" si="14"/>
        <v>8</v>
      </c>
      <c r="AZ37" s="198">
        <f t="shared" si="14"/>
        <v>5</v>
      </c>
      <c r="BA37" s="198">
        <f t="shared" si="14"/>
        <v>4</v>
      </c>
      <c r="BB37" s="198">
        <f t="shared" si="14"/>
        <v>18</v>
      </c>
      <c r="BC37" s="199">
        <f t="shared" si="14"/>
        <v>10</v>
      </c>
      <c r="BD37" s="199">
        <f t="shared" si="14"/>
        <v>6</v>
      </c>
      <c r="BE37" s="205">
        <f t="shared" si="14"/>
        <v>2</v>
      </c>
      <c r="BJ37" s="128" t="s">
        <v>79</v>
      </c>
    </row>
    <row r="38" spans="1:76" s="104" customFormat="1" ht="70.95" customHeight="1" thickBot="1">
      <c r="A38" s="184"/>
      <c r="B38" s="495" t="s">
        <v>93</v>
      </c>
      <c r="C38" s="495"/>
      <c r="D38" s="495"/>
      <c r="E38" s="495"/>
      <c r="F38" s="495"/>
      <c r="G38" s="495"/>
      <c r="H38" s="495"/>
      <c r="I38" s="495"/>
      <c r="J38" s="495"/>
      <c r="K38" s="495"/>
      <c r="L38" s="495"/>
      <c r="M38" s="495"/>
      <c r="N38" s="495"/>
      <c r="O38" s="495"/>
      <c r="P38" s="495"/>
      <c r="Q38" s="495"/>
      <c r="R38" s="495"/>
      <c r="S38" s="495"/>
      <c r="T38" s="495"/>
      <c r="U38" s="495"/>
      <c r="V38" s="495"/>
      <c r="W38" s="495"/>
      <c r="X38" s="495"/>
      <c r="Y38" s="495"/>
      <c r="Z38" s="495"/>
      <c r="AA38" s="495"/>
      <c r="AB38" s="495"/>
      <c r="AC38" s="495"/>
      <c r="AD38" s="495"/>
      <c r="AE38" s="495"/>
      <c r="AF38" s="495"/>
      <c r="AG38" s="495"/>
      <c r="AH38" s="495"/>
      <c r="AI38" s="495"/>
      <c r="AJ38" s="495"/>
      <c r="AK38" s="495"/>
      <c r="AL38" s="495"/>
      <c r="AM38" s="495"/>
      <c r="AN38" s="495"/>
      <c r="AO38" s="495"/>
      <c r="AP38" s="495"/>
      <c r="AQ38" s="495"/>
      <c r="AR38" s="495"/>
      <c r="AS38" s="495"/>
      <c r="AT38" s="495"/>
      <c r="AU38" s="495"/>
      <c r="AV38" s="495"/>
      <c r="AW38" s="495"/>
      <c r="AX38" s="495"/>
      <c r="AY38" s="495"/>
      <c r="AZ38" s="495"/>
      <c r="BA38" s="495"/>
      <c r="BB38" s="495"/>
      <c r="BC38" s="495"/>
      <c r="BD38" s="495"/>
      <c r="BE38" s="496"/>
    </row>
    <row r="39" spans="1:76" s="104" customFormat="1" ht="70.95" customHeight="1" thickBot="1">
      <c r="A39" s="184"/>
      <c r="B39" s="557" t="s">
        <v>94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1"/>
    </row>
    <row r="40" spans="1:76" s="104" customFormat="1" ht="136.5" customHeight="1">
      <c r="B40" s="52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497" t="s">
        <v>63</v>
      </c>
      <c r="U40" s="498"/>
      <c r="V40" s="499"/>
      <c r="W40" s="503" t="s">
        <v>8</v>
      </c>
      <c r="X40" s="504"/>
      <c r="Y40" s="504"/>
      <c r="Z40" s="504"/>
      <c r="AA40" s="505"/>
      <c r="AB40" s="529" t="s">
        <v>112</v>
      </c>
      <c r="AC40" s="530"/>
      <c r="AD40" s="531"/>
      <c r="AE40" s="232"/>
      <c r="AF40" s="301"/>
      <c r="AG40" s="301"/>
      <c r="AH40" s="301"/>
      <c r="AI40" s="301"/>
      <c r="AJ40" s="301"/>
      <c r="AK40" s="301"/>
      <c r="AL40" s="301"/>
      <c r="AM40" s="301"/>
      <c r="AN40" s="302"/>
      <c r="AO40" s="233"/>
      <c r="AP40" s="234"/>
      <c r="AQ40" s="235"/>
      <c r="AR40" s="235"/>
      <c r="AS40" s="236"/>
      <c r="AT40" s="234"/>
      <c r="AU40" s="235"/>
      <c r="AV40" s="235"/>
      <c r="AW40" s="236"/>
      <c r="AX40" s="234"/>
      <c r="AY40" s="235"/>
      <c r="AZ40" s="235"/>
      <c r="BA40" s="236"/>
      <c r="BB40" s="237"/>
      <c r="BC40" s="227"/>
      <c r="BD40" s="227"/>
      <c r="BE40" s="238"/>
    </row>
    <row r="41" spans="1:76" s="104" customFormat="1" ht="58.5" customHeight="1" thickBot="1">
      <c r="B41" s="5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500"/>
      <c r="U41" s="501"/>
      <c r="V41" s="502"/>
      <c r="W41" s="506"/>
      <c r="X41" s="507"/>
      <c r="Y41" s="507"/>
      <c r="Z41" s="507"/>
      <c r="AA41" s="508"/>
      <c r="AB41" s="271" t="s">
        <v>113</v>
      </c>
      <c r="AC41" s="532" t="s">
        <v>114</v>
      </c>
      <c r="AD41" s="533"/>
      <c r="AE41" s="303"/>
      <c r="AF41" s="304"/>
      <c r="AG41" s="304"/>
      <c r="AH41" s="304"/>
      <c r="AI41" s="304"/>
      <c r="AJ41" s="304"/>
      <c r="AK41" s="304"/>
      <c r="AL41" s="304"/>
      <c r="AM41" s="304"/>
      <c r="AN41" s="305"/>
      <c r="AO41" s="240"/>
      <c r="AP41" s="241"/>
      <c r="AQ41" s="242"/>
      <c r="AR41" s="242"/>
      <c r="AS41" s="243"/>
      <c r="AT41" s="241"/>
      <c r="AU41" s="242"/>
      <c r="AV41" s="242"/>
      <c r="AW41" s="243"/>
      <c r="AX41" s="241"/>
      <c r="AY41" s="242"/>
      <c r="AZ41" s="242"/>
      <c r="BA41" s="243"/>
      <c r="BB41" s="244"/>
      <c r="BC41" s="222"/>
      <c r="BD41" s="222"/>
      <c r="BE41" s="245"/>
    </row>
    <row r="42" spans="1:76" s="104" customFormat="1" ht="50.1" customHeight="1" thickBot="1">
      <c r="B42" s="204">
        <v>14</v>
      </c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541" t="s">
        <v>95</v>
      </c>
      <c r="U42" s="542"/>
      <c r="V42" s="543"/>
      <c r="W42" s="509"/>
      <c r="X42" s="510"/>
      <c r="Y42" s="510"/>
      <c r="Z42" s="510"/>
      <c r="AA42" s="510"/>
      <c r="AB42" s="272"/>
      <c r="AC42" s="555"/>
      <c r="AD42" s="556"/>
      <c r="AE42" s="273"/>
      <c r="AF42" s="148"/>
      <c r="AG42" s="148"/>
      <c r="AH42" s="148"/>
      <c r="AI42" s="148"/>
      <c r="AJ42" s="148"/>
      <c r="AK42" s="148"/>
      <c r="AL42" s="306"/>
      <c r="AM42" s="306"/>
      <c r="AN42" s="306"/>
      <c r="AO42" s="229"/>
      <c r="AP42" s="274"/>
      <c r="AQ42" s="154"/>
      <c r="AR42" s="154"/>
      <c r="AS42" s="155"/>
      <c r="AT42" s="274"/>
      <c r="AU42" s="154"/>
      <c r="AV42" s="154"/>
      <c r="AW42" s="275"/>
      <c r="AX42" s="153"/>
      <c r="AY42" s="154"/>
      <c r="AZ42" s="154"/>
      <c r="BA42" s="155"/>
      <c r="BB42" s="225"/>
      <c r="BC42" s="226"/>
      <c r="BD42" s="226"/>
      <c r="BE42" s="230"/>
    </row>
    <row r="43" spans="1:76" s="104" customFormat="1" ht="97.5" customHeight="1">
      <c r="B43" s="204">
        <v>14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462" t="s">
        <v>116</v>
      </c>
      <c r="U43" s="476"/>
      <c r="V43" s="477"/>
      <c r="W43" s="394" t="s">
        <v>131</v>
      </c>
      <c r="X43" s="395"/>
      <c r="Y43" s="395"/>
      <c r="Z43" s="395"/>
      <c r="AA43" s="395"/>
      <c r="AB43" s="84">
        <v>3</v>
      </c>
      <c r="AC43" s="478"/>
      <c r="AD43" s="479"/>
      <c r="AE43" s="84">
        <v>2</v>
      </c>
      <c r="AF43" s="85">
        <f t="shared" ref="AF43:AF50" si="15">AE43*30</f>
        <v>60</v>
      </c>
      <c r="AG43" s="85">
        <f t="shared" ref="AG43:AG50" si="16">AH43+AJ43+AL43</f>
        <v>36</v>
      </c>
      <c r="AH43" s="85">
        <v>18</v>
      </c>
      <c r="AI43" s="85"/>
      <c r="AJ43" s="85">
        <v>18</v>
      </c>
      <c r="AK43" s="85"/>
      <c r="AL43" s="298"/>
      <c r="AM43" s="298"/>
      <c r="AN43" s="298"/>
      <c r="AO43" s="188">
        <f t="shared" ref="AO43:AO50" si="17">AF43-AG43</f>
        <v>24</v>
      </c>
      <c r="AP43" s="189"/>
      <c r="AQ43" s="88">
        <v>3</v>
      </c>
      <c r="AR43" s="88">
        <v>3</v>
      </c>
      <c r="AS43" s="89"/>
      <c r="AT43" s="87"/>
      <c r="AU43" s="88"/>
      <c r="AV43" s="88"/>
      <c r="AW43" s="89"/>
      <c r="AX43" s="163">
        <f t="shared" ref="AX43:AX50" si="18">SUM(AY43:BA43)</f>
        <v>2</v>
      </c>
      <c r="AY43" s="88">
        <v>1</v>
      </c>
      <c r="AZ43" s="88">
        <v>1</v>
      </c>
      <c r="BA43" s="89"/>
      <c r="BB43" s="163"/>
      <c r="BC43" s="88"/>
      <c r="BD43" s="88"/>
      <c r="BE43" s="89"/>
    </row>
    <row r="44" spans="1:76" s="104" customFormat="1" ht="85.5" customHeight="1">
      <c r="B44" s="224">
        <v>14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314" t="s">
        <v>117</v>
      </c>
      <c r="U44" s="490"/>
      <c r="V44" s="491"/>
      <c r="W44" s="317" t="s">
        <v>131</v>
      </c>
      <c r="X44" s="318"/>
      <c r="Y44" s="318"/>
      <c r="Z44" s="318"/>
      <c r="AA44" s="318"/>
      <c r="AB44" s="73">
        <v>13</v>
      </c>
      <c r="AC44" s="488"/>
      <c r="AD44" s="489"/>
      <c r="AE44" s="73">
        <v>2</v>
      </c>
      <c r="AF44" s="74">
        <f t="shared" si="15"/>
        <v>60</v>
      </c>
      <c r="AG44" s="74">
        <f t="shared" si="16"/>
        <v>36</v>
      </c>
      <c r="AH44" s="74">
        <v>18</v>
      </c>
      <c r="AI44" s="74"/>
      <c r="AJ44" s="74">
        <v>18</v>
      </c>
      <c r="AK44" s="74"/>
      <c r="AL44" s="299"/>
      <c r="AM44" s="299"/>
      <c r="AN44" s="299"/>
      <c r="AO44" s="186">
        <f t="shared" si="17"/>
        <v>24</v>
      </c>
      <c r="AP44" s="187"/>
      <c r="AQ44" s="76">
        <v>3</v>
      </c>
      <c r="AR44" s="76">
        <v>3</v>
      </c>
      <c r="AS44" s="77"/>
      <c r="AT44" s="75"/>
      <c r="AU44" s="76"/>
      <c r="AV44" s="76"/>
      <c r="AW44" s="77"/>
      <c r="AX44" s="92">
        <f t="shared" si="18"/>
        <v>2</v>
      </c>
      <c r="AY44" s="76">
        <v>1</v>
      </c>
      <c r="AZ44" s="76">
        <v>1</v>
      </c>
      <c r="BA44" s="77"/>
      <c r="BB44" s="92"/>
      <c r="BC44" s="76"/>
      <c r="BD44" s="76"/>
      <c r="BE44" s="77"/>
    </row>
    <row r="45" spans="1:76" s="104" customFormat="1" ht="115.5" customHeight="1">
      <c r="B45" s="224">
        <v>14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314" t="s">
        <v>118</v>
      </c>
      <c r="U45" s="490"/>
      <c r="V45" s="491"/>
      <c r="W45" s="317" t="s">
        <v>132</v>
      </c>
      <c r="X45" s="318"/>
      <c r="Y45" s="318"/>
      <c r="Z45" s="318"/>
      <c r="AA45" s="318"/>
      <c r="AB45" s="73">
        <v>2</v>
      </c>
      <c r="AC45" s="488">
        <v>1</v>
      </c>
      <c r="AD45" s="489"/>
      <c r="AE45" s="73">
        <v>2</v>
      </c>
      <c r="AF45" s="74">
        <f t="shared" si="15"/>
        <v>60</v>
      </c>
      <c r="AG45" s="74">
        <f t="shared" si="16"/>
        <v>36</v>
      </c>
      <c r="AH45" s="74">
        <v>18</v>
      </c>
      <c r="AI45" s="74"/>
      <c r="AJ45" s="74">
        <v>18</v>
      </c>
      <c r="AK45" s="74"/>
      <c r="AL45" s="299"/>
      <c r="AM45" s="299"/>
      <c r="AN45" s="299"/>
      <c r="AO45" s="186">
        <f t="shared" si="17"/>
        <v>24</v>
      </c>
      <c r="AP45" s="187"/>
      <c r="AQ45" s="76">
        <v>3</v>
      </c>
      <c r="AR45" s="76">
        <v>3</v>
      </c>
      <c r="AS45" s="77"/>
      <c r="AT45" s="75"/>
      <c r="AU45" s="76"/>
      <c r="AV45" s="76"/>
      <c r="AW45" s="77"/>
      <c r="AX45" s="92">
        <f t="shared" si="18"/>
        <v>2</v>
      </c>
      <c r="AY45" s="76">
        <v>1</v>
      </c>
      <c r="AZ45" s="76">
        <v>1</v>
      </c>
      <c r="BA45" s="77"/>
      <c r="BB45" s="92"/>
      <c r="BC45" s="76"/>
      <c r="BD45" s="76"/>
      <c r="BE45" s="77"/>
    </row>
    <row r="46" spans="1:76" s="104" customFormat="1" ht="118.5" customHeight="1">
      <c r="B46" s="224">
        <v>14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314" t="s">
        <v>119</v>
      </c>
      <c r="U46" s="490"/>
      <c r="V46" s="491"/>
      <c r="W46" s="317" t="s">
        <v>140</v>
      </c>
      <c r="X46" s="318"/>
      <c r="Y46" s="318"/>
      <c r="Z46" s="318"/>
      <c r="AA46" s="318"/>
      <c r="AB46" s="73">
        <v>3</v>
      </c>
      <c r="AC46" s="488"/>
      <c r="AD46" s="489"/>
      <c r="AE46" s="73">
        <v>2</v>
      </c>
      <c r="AF46" s="74">
        <f t="shared" si="15"/>
        <v>60</v>
      </c>
      <c r="AG46" s="74">
        <f t="shared" si="16"/>
        <v>36</v>
      </c>
      <c r="AH46" s="74">
        <v>18</v>
      </c>
      <c r="AI46" s="74"/>
      <c r="AJ46" s="74">
        <v>18</v>
      </c>
      <c r="AK46" s="74"/>
      <c r="AL46" s="299"/>
      <c r="AM46" s="299"/>
      <c r="AN46" s="299"/>
      <c r="AO46" s="186">
        <f t="shared" si="17"/>
        <v>24</v>
      </c>
      <c r="AP46" s="187"/>
      <c r="AQ46" s="76">
        <v>3</v>
      </c>
      <c r="AR46" s="76">
        <v>3</v>
      </c>
      <c r="AS46" s="77"/>
      <c r="AT46" s="75"/>
      <c r="AU46" s="76"/>
      <c r="AV46" s="76"/>
      <c r="AW46" s="77"/>
      <c r="AX46" s="92">
        <f t="shared" si="18"/>
        <v>2</v>
      </c>
      <c r="AY46" s="76">
        <v>1</v>
      </c>
      <c r="AZ46" s="76">
        <v>1</v>
      </c>
      <c r="BA46" s="77"/>
      <c r="BB46" s="92"/>
      <c r="BC46" s="76"/>
      <c r="BD46" s="76"/>
      <c r="BE46" s="77"/>
      <c r="BX46" s="104" t="s">
        <v>79</v>
      </c>
    </row>
    <row r="47" spans="1:76" s="104" customFormat="1" ht="94.5" customHeight="1">
      <c r="B47" s="224">
        <v>14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314" t="s">
        <v>120</v>
      </c>
      <c r="U47" s="490"/>
      <c r="V47" s="491"/>
      <c r="W47" s="317" t="s">
        <v>131</v>
      </c>
      <c r="X47" s="318"/>
      <c r="Y47" s="318"/>
      <c r="Z47" s="318"/>
      <c r="AA47" s="318"/>
      <c r="AB47" s="73">
        <v>4</v>
      </c>
      <c r="AC47" s="488"/>
      <c r="AD47" s="489"/>
      <c r="AE47" s="73">
        <v>2</v>
      </c>
      <c r="AF47" s="74">
        <f t="shared" si="15"/>
        <v>60</v>
      </c>
      <c r="AG47" s="74">
        <f t="shared" si="16"/>
        <v>36</v>
      </c>
      <c r="AH47" s="74">
        <v>18</v>
      </c>
      <c r="AI47" s="74"/>
      <c r="AJ47" s="74">
        <v>18</v>
      </c>
      <c r="AK47" s="74"/>
      <c r="AL47" s="299"/>
      <c r="AM47" s="299"/>
      <c r="AN47" s="299"/>
      <c r="AO47" s="186">
        <f t="shared" si="17"/>
        <v>24</v>
      </c>
      <c r="AP47" s="187"/>
      <c r="AQ47" s="76">
        <v>3</v>
      </c>
      <c r="AR47" s="76">
        <v>3</v>
      </c>
      <c r="AS47" s="77"/>
      <c r="AT47" s="75"/>
      <c r="AU47" s="76"/>
      <c r="AV47" s="76"/>
      <c r="AW47" s="77"/>
      <c r="AX47" s="92">
        <f t="shared" si="18"/>
        <v>2</v>
      </c>
      <c r="AY47" s="76">
        <v>1</v>
      </c>
      <c r="AZ47" s="76">
        <v>1</v>
      </c>
      <c r="BA47" s="77"/>
      <c r="BB47" s="92"/>
      <c r="BC47" s="76"/>
      <c r="BD47" s="76"/>
      <c r="BE47" s="77"/>
    </row>
    <row r="48" spans="1:76" s="104" customFormat="1" ht="84.75" customHeight="1">
      <c r="B48" s="224">
        <v>14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314" t="s">
        <v>121</v>
      </c>
      <c r="U48" s="490"/>
      <c r="V48" s="491"/>
      <c r="W48" s="317" t="s">
        <v>131</v>
      </c>
      <c r="X48" s="318"/>
      <c r="Y48" s="318"/>
      <c r="Z48" s="318"/>
      <c r="AA48" s="318"/>
      <c r="AB48" s="73">
        <v>1</v>
      </c>
      <c r="AC48" s="488"/>
      <c r="AD48" s="489"/>
      <c r="AE48" s="73">
        <v>2</v>
      </c>
      <c r="AF48" s="74">
        <f t="shared" si="15"/>
        <v>60</v>
      </c>
      <c r="AG48" s="74">
        <f t="shared" si="16"/>
        <v>36</v>
      </c>
      <c r="AH48" s="74">
        <v>18</v>
      </c>
      <c r="AI48" s="74"/>
      <c r="AJ48" s="74">
        <v>18</v>
      </c>
      <c r="AK48" s="74"/>
      <c r="AL48" s="299"/>
      <c r="AM48" s="299"/>
      <c r="AN48" s="299"/>
      <c r="AO48" s="186">
        <f t="shared" si="17"/>
        <v>24</v>
      </c>
      <c r="AP48" s="187"/>
      <c r="AQ48" s="76">
        <v>3</v>
      </c>
      <c r="AR48" s="76">
        <v>3</v>
      </c>
      <c r="AS48" s="77"/>
      <c r="AT48" s="75"/>
      <c r="AU48" s="76"/>
      <c r="AV48" s="76"/>
      <c r="AW48" s="77"/>
      <c r="AX48" s="92">
        <f t="shared" si="18"/>
        <v>2</v>
      </c>
      <c r="AY48" s="76">
        <v>1</v>
      </c>
      <c r="AZ48" s="76">
        <v>1</v>
      </c>
      <c r="BA48" s="77"/>
      <c r="BB48" s="92"/>
      <c r="BC48" s="76"/>
      <c r="BD48" s="76"/>
      <c r="BE48" s="77"/>
    </row>
    <row r="49" spans="1:74" s="104" customFormat="1" ht="93.75" customHeight="1">
      <c r="B49" s="224">
        <v>14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314" t="s">
        <v>122</v>
      </c>
      <c r="U49" s="490"/>
      <c r="V49" s="491"/>
      <c r="W49" s="317" t="s">
        <v>131</v>
      </c>
      <c r="X49" s="318"/>
      <c r="Y49" s="318"/>
      <c r="Z49" s="318"/>
      <c r="AA49" s="318"/>
      <c r="AB49" s="73">
        <v>3</v>
      </c>
      <c r="AC49" s="488"/>
      <c r="AD49" s="489"/>
      <c r="AE49" s="73">
        <v>2</v>
      </c>
      <c r="AF49" s="74">
        <f t="shared" si="15"/>
        <v>60</v>
      </c>
      <c r="AG49" s="74">
        <f t="shared" si="16"/>
        <v>36</v>
      </c>
      <c r="AH49" s="74">
        <v>18</v>
      </c>
      <c r="AI49" s="74"/>
      <c r="AJ49" s="74">
        <v>18</v>
      </c>
      <c r="AK49" s="74"/>
      <c r="AL49" s="299"/>
      <c r="AM49" s="299"/>
      <c r="AN49" s="299"/>
      <c r="AO49" s="186">
        <f t="shared" si="17"/>
        <v>24</v>
      </c>
      <c r="AP49" s="187"/>
      <c r="AQ49" s="76">
        <v>3</v>
      </c>
      <c r="AR49" s="76">
        <v>3</v>
      </c>
      <c r="AS49" s="77"/>
      <c r="AT49" s="75"/>
      <c r="AU49" s="76"/>
      <c r="AV49" s="76"/>
      <c r="AW49" s="77"/>
      <c r="AX49" s="92">
        <f t="shared" si="18"/>
        <v>2</v>
      </c>
      <c r="AY49" s="76">
        <v>1</v>
      </c>
      <c r="AZ49" s="76">
        <v>1</v>
      </c>
      <c r="BA49" s="77"/>
      <c r="BB49" s="92"/>
      <c r="BC49" s="76"/>
      <c r="BD49" s="76"/>
      <c r="BE49" s="77"/>
      <c r="BN49" s="104" t="s">
        <v>79</v>
      </c>
    </row>
    <row r="50" spans="1:74" s="104" customFormat="1" ht="97.5" customHeight="1" thickBot="1">
      <c r="B50" s="228">
        <v>14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335" t="s">
        <v>123</v>
      </c>
      <c r="U50" s="480"/>
      <c r="V50" s="481"/>
      <c r="W50" s="338" t="s">
        <v>131</v>
      </c>
      <c r="X50" s="339"/>
      <c r="Y50" s="339"/>
      <c r="Z50" s="339"/>
      <c r="AA50" s="339"/>
      <c r="AB50" s="191">
        <v>1</v>
      </c>
      <c r="AC50" s="482"/>
      <c r="AD50" s="483"/>
      <c r="AE50" s="191">
        <v>2</v>
      </c>
      <c r="AF50" s="192">
        <f t="shared" si="15"/>
        <v>60</v>
      </c>
      <c r="AG50" s="192">
        <f t="shared" si="16"/>
        <v>36</v>
      </c>
      <c r="AH50" s="192">
        <v>18</v>
      </c>
      <c r="AI50" s="192"/>
      <c r="AJ50" s="192">
        <v>18</v>
      </c>
      <c r="AK50" s="192"/>
      <c r="AL50" s="300"/>
      <c r="AM50" s="300"/>
      <c r="AN50" s="300"/>
      <c r="AO50" s="193">
        <f t="shared" si="17"/>
        <v>24</v>
      </c>
      <c r="AP50" s="194"/>
      <c r="AQ50" s="195">
        <v>3</v>
      </c>
      <c r="AR50" s="195">
        <v>3</v>
      </c>
      <c r="AS50" s="196"/>
      <c r="AT50" s="197"/>
      <c r="AU50" s="195"/>
      <c r="AV50" s="195"/>
      <c r="AW50" s="196"/>
      <c r="AX50" s="172">
        <f t="shared" si="18"/>
        <v>2</v>
      </c>
      <c r="AY50" s="195">
        <v>1</v>
      </c>
      <c r="AZ50" s="195">
        <v>1</v>
      </c>
      <c r="BA50" s="196"/>
      <c r="BB50" s="172"/>
      <c r="BC50" s="195"/>
      <c r="BD50" s="195"/>
      <c r="BE50" s="196"/>
      <c r="BL50" s="104" t="s">
        <v>79</v>
      </c>
    </row>
    <row r="51" spans="1:74" s="104" customFormat="1" ht="50.1" customHeight="1" thickBot="1">
      <c r="B51" s="276">
        <v>15</v>
      </c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541" t="s">
        <v>97</v>
      </c>
      <c r="U51" s="542"/>
      <c r="V51" s="543"/>
      <c r="W51" s="544"/>
      <c r="X51" s="545"/>
      <c r="Y51" s="545"/>
      <c r="Z51" s="545"/>
      <c r="AA51" s="545"/>
      <c r="AB51" s="131"/>
      <c r="AC51" s="546"/>
      <c r="AD51" s="547"/>
      <c r="AE51" s="273"/>
      <c r="AF51" s="148"/>
      <c r="AG51" s="148"/>
      <c r="AH51" s="148"/>
      <c r="AI51" s="148"/>
      <c r="AJ51" s="148"/>
      <c r="AK51" s="148"/>
      <c r="AL51" s="306"/>
      <c r="AM51" s="306"/>
      <c r="AN51" s="306"/>
      <c r="AO51" s="229"/>
      <c r="AP51" s="274"/>
      <c r="AQ51" s="154"/>
      <c r="AR51" s="154"/>
      <c r="AS51" s="155"/>
      <c r="AT51" s="274"/>
      <c r="AU51" s="154"/>
      <c r="AV51" s="154"/>
      <c r="AW51" s="275"/>
      <c r="AX51" s="153"/>
      <c r="AY51" s="154"/>
      <c r="AZ51" s="154"/>
      <c r="BA51" s="155"/>
      <c r="BB51" s="225"/>
      <c r="BC51" s="226"/>
      <c r="BD51" s="226"/>
      <c r="BE51" s="230"/>
      <c r="BM51" s="104" t="s">
        <v>79</v>
      </c>
    </row>
    <row r="52" spans="1:74" s="104" customFormat="1" ht="94.5" customHeight="1">
      <c r="B52" s="204">
        <v>15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462" t="s">
        <v>124</v>
      </c>
      <c r="U52" s="476"/>
      <c r="V52" s="477"/>
      <c r="W52" s="394" t="s">
        <v>73</v>
      </c>
      <c r="X52" s="395"/>
      <c r="Y52" s="395"/>
      <c r="Z52" s="395"/>
      <c r="AA52" s="395"/>
      <c r="AB52" s="84">
        <v>7</v>
      </c>
      <c r="AC52" s="478"/>
      <c r="AD52" s="479"/>
      <c r="AE52" s="84">
        <v>2</v>
      </c>
      <c r="AF52" s="85">
        <f t="shared" ref="AF52:AF58" si="19">AE52*30</f>
        <v>60</v>
      </c>
      <c r="AG52" s="85">
        <f t="shared" ref="AG52:AG58" si="20">AH52+AJ52+AL52</f>
        <v>36</v>
      </c>
      <c r="AH52" s="85">
        <v>18</v>
      </c>
      <c r="AI52" s="85"/>
      <c r="AJ52" s="85">
        <v>18</v>
      </c>
      <c r="AK52" s="85"/>
      <c r="AL52" s="298"/>
      <c r="AM52" s="298"/>
      <c r="AN52" s="298"/>
      <c r="AO52" s="188">
        <f t="shared" ref="AO52:AO58" si="21">AF52-AG52</f>
        <v>24</v>
      </c>
      <c r="AP52" s="189"/>
      <c r="AQ52" s="88">
        <v>4</v>
      </c>
      <c r="AR52" s="88">
        <v>4</v>
      </c>
      <c r="AS52" s="89"/>
      <c r="AT52" s="87"/>
      <c r="AU52" s="88"/>
      <c r="AV52" s="88"/>
      <c r="AW52" s="89"/>
      <c r="AX52" s="163"/>
      <c r="AY52" s="88"/>
      <c r="AZ52" s="88"/>
      <c r="BA52" s="89"/>
      <c r="BB52" s="163">
        <f t="shared" ref="BB52:BB58" si="22">SUM(BC52:BE52)</f>
        <v>2</v>
      </c>
      <c r="BC52" s="88">
        <v>1</v>
      </c>
      <c r="BD52" s="88">
        <v>1</v>
      </c>
      <c r="BE52" s="89"/>
    </row>
    <row r="53" spans="1:74" s="104" customFormat="1" ht="100.5" customHeight="1">
      <c r="B53" s="224">
        <v>15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314" t="s">
        <v>125</v>
      </c>
      <c r="U53" s="490"/>
      <c r="V53" s="491"/>
      <c r="W53" s="317" t="s">
        <v>73</v>
      </c>
      <c r="X53" s="318"/>
      <c r="Y53" s="318"/>
      <c r="Z53" s="318"/>
      <c r="AA53" s="318"/>
      <c r="AB53" s="73">
        <v>3</v>
      </c>
      <c r="AC53" s="488">
        <v>1</v>
      </c>
      <c r="AD53" s="489"/>
      <c r="AE53" s="73">
        <v>2</v>
      </c>
      <c r="AF53" s="74">
        <f t="shared" si="19"/>
        <v>60</v>
      </c>
      <c r="AG53" s="74">
        <f t="shared" si="20"/>
        <v>36</v>
      </c>
      <c r="AH53" s="74">
        <v>18</v>
      </c>
      <c r="AI53" s="74"/>
      <c r="AJ53" s="74">
        <v>18</v>
      </c>
      <c r="AK53" s="74"/>
      <c r="AL53" s="299"/>
      <c r="AM53" s="299"/>
      <c r="AN53" s="299"/>
      <c r="AO53" s="186">
        <f t="shared" si="21"/>
        <v>24</v>
      </c>
      <c r="AP53" s="187"/>
      <c r="AQ53" s="76">
        <v>4</v>
      </c>
      <c r="AR53" s="76">
        <v>4</v>
      </c>
      <c r="AS53" s="77"/>
      <c r="AT53" s="75"/>
      <c r="AU53" s="76"/>
      <c r="AV53" s="76"/>
      <c r="AW53" s="77"/>
      <c r="AX53" s="92"/>
      <c r="AY53" s="76"/>
      <c r="AZ53" s="76"/>
      <c r="BA53" s="77"/>
      <c r="BB53" s="92">
        <f t="shared" si="22"/>
        <v>2</v>
      </c>
      <c r="BC53" s="76">
        <v>1</v>
      </c>
      <c r="BD53" s="76">
        <v>1</v>
      </c>
      <c r="BE53" s="77"/>
      <c r="BT53" s="104" t="s">
        <v>79</v>
      </c>
    </row>
    <row r="54" spans="1:74" s="104" customFormat="1" ht="82.5" customHeight="1">
      <c r="B54" s="224">
        <v>15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314" t="s">
        <v>126</v>
      </c>
      <c r="U54" s="490"/>
      <c r="V54" s="491"/>
      <c r="W54" s="317" t="s">
        <v>73</v>
      </c>
      <c r="X54" s="318"/>
      <c r="Y54" s="318"/>
      <c r="Z54" s="318"/>
      <c r="AA54" s="318"/>
      <c r="AB54" s="73">
        <v>10</v>
      </c>
      <c r="AC54" s="488"/>
      <c r="AD54" s="489"/>
      <c r="AE54" s="73">
        <v>2</v>
      </c>
      <c r="AF54" s="74">
        <f t="shared" si="19"/>
        <v>60</v>
      </c>
      <c r="AG54" s="74">
        <f t="shared" si="20"/>
        <v>36</v>
      </c>
      <c r="AH54" s="74">
        <v>18</v>
      </c>
      <c r="AI54" s="74"/>
      <c r="AJ54" s="74">
        <v>18</v>
      </c>
      <c r="AK54" s="74"/>
      <c r="AL54" s="299"/>
      <c r="AM54" s="299"/>
      <c r="AN54" s="299"/>
      <c r="AO54" s="186">
        <f t="shared" si="21"/>
        <v>24</v>
      </c>
      <c r="AP54" s="187"/>
      <c r="AQ54" s="76">
        <v>4</v>
      </c>
      <c r="AR54" s="76">
        <v>4</v>
      </c>
      <c r="AS54" s="77"/>
      <c r="AT54" s="75"/>
      <c r="AU54" s="76"/>
      <c r="AV54" s="76"/>
      <c r="AW54" s="77"/>
      <c r="AX54" s="92"/>
      <c r="AY54" s="76"/>
      <c r="AZ54" s="76"/>
      <c r="BA54" s="77"/>
      <c r="BB54" s="92">
        <f t="shared" si="22"/>
        <v>2</v>
      </c>
      <c r="BC54" s="76">
        <v>1</v>
      </c>
      <c r="BD54" s="76">
        <v>1</v>
      </c>
      <c r="BE54" s="77"/>
    </row>
    <row r="55" spans="1:74" s="104" customFormat="1" ht="58.5" customHeight="1">
      <c r="B55" s="224">
        <v>15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314" t="s">
        <v>127</v>
      </c>
      <c r="U55" s="490"/>
      <c r="V55" s="491"/>
      <c r="W55" s="317" t="s">
        <v>134</v>
      </c>
      <c r="X55" s="318"/>
      <c r="Y55" s="318"/>
      <c r="Z55" s="318"/>
      <c r="AA55" s="318"/>
      <c r="AB55" s="73">
        <v>3</v>
      </c>
      <c r="AC55" s="488"/>
      <c r="AD55" s="489"/>
      <c r="AE55" s="73">
        <v>2</v>
      </c>
      <c r="AF55" s="74">
        <f t="shared" si="19"/>
        <v>60</v>
      </c>
      <c r="AG55" s="74">
        <f t="shared" si="20"/>
        <v>36</v>
      </c>
      <c r="AH55" s="74">
        <v>18</v>
      </c>
      <c r="AI55" s="74"/>
      <c r="AJ55" s="74">
        <v>18</v>
      </c>
      <c r="AK55" s="74"/>
      <c r="AL55" s="299"/>
      <c r="AM55" s="299"/>
      <c r="AN55" s="299"/>
      <c r="AO55" s="186">
        <f t="shared" si="21"/>
        <v>24</v>
      </c>
      <c r="AP55" s="187"/>
      <c r="AQ55" s="76">
        <v>4</v>
      </c>
      <c r="AR55" s="76">
        <v>4</v>
      </c>
      <c r="AS55" s="77"/>
      <c r="AT55" s="75"/>
      <c r="AU55" s="76"/>
      <c r="AV55" s="76"/>
      <c r="AW55" s="77"/>
      <c r="AX55" s="92"/>
      <c r="AY55" s="76"/>
      <c r="AZ55" s="76"/>
      <c r="BA55" s="77"/>
      <c r="BB55" s="92">
        <f t="shared" si="22"/>
        <v>2</v>
      </c>
      <c r="BC55" s="76">
        <v>1</v>
      </c>
      <c r="BD55" s="76">
        <v>1</v>
      </c>
      <c r="BE55" s="77"/>
      <c r="BU55" s="104" t="s">
        <v>79</v>
      </c>
    </row>
    <row r="56" spans="1:74" s="104" customFormat="1" ht="109.5" customHeight="1">
      <c r="B56" s="224">
        <v>15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314" t="s">
        <v>128</v>
      </c>
      <c r="U56" s="490"/>
      <c r="V56" s="491"/>
      <c r="W56" s="317" t="s">
        <v>73</v>
      </c>
      <c r="X56" s="318"/>
      <c r="Y56" s="318"/>
      <c r="Z56" s="318"/>
      <c r="AA56" s="318"/>
      <c r="AB56" s="73">
        <v>4</v>
      </c>
      <c r="AC56" s="488"/>
      <c r="AD56" s="489"/>
      <c r="AE56" s="73">
        <v>2</v>
      </c>
      <c r="AF56" s="74">
        <f t="shared" si="19"/>
        <v>60</v>
      </c>
      <c r="AG56" s="74">
        <f t="shared" si="20"/>
        <v>36</v>
      </c>
      <c r="AH56" s="74">
        <v>18</v>
      </c>
      <c r="AI56" s="74"/>
      <c r="AJ56" s="74">
        <v>18</v>
      </c>
      <c r="AK56" s="74"/>
      <c r="AL56" s="299"/>
      <c r="AM56" s="299"/>
      <c r="AN56" s="299"/>
      <c r="AO56" s="186">
        <f t="shared" si="21"/>
        <v>24</v>
      </c>
      <c r="AP56" s="187"/>
      <c r="AQ56" s="76">
        <v>4</v>
      </c>
      <c r="AR56" s="76">
        <v>4</v>
      </c>
      <c r="AS56" s="77"/>
      <c r="AT56" s="75"/>
      <c r="AU56" s="76"/>
      <c r="AV56" s="76"/>
      <c r="AW56" s="77"/>
      <c r="AX56" s="92"/>
      <c r="AY56" s="76"/>
      <c r="AZ56" s="76"/>
      <c r="BA56" s="77"/>
      <c r="BB56" s="92">
        <f t="shared" si="22"/>
        <v>2</v>
      </c>
      <c r="BC56" s="76">
        <v>1</v>
      </c>
      <c r="BD56" s="76">
        <v>1</v>
      </c>
      <c r="BE56" s="77"/>
    </row>
    <row r="57" spans="1:74" s="104" customFormat="1" ht="100.5" customHeight="1">
      <c r="B57" s="224">
        <v>15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314" t="s">
        <v>129</v>
      </c>
      <c r="U57" s="490"/>
      <c r="V57" s="491"/>
      <c r="W57" s="317" t="s">
        <v>73</v>
      </c>
      <c r="X57" s="318"/>
      <c r="Y57" s="318"/>
      <c r="Z57" s="318"/>
      <c r="AA57" s="318"/>
      <c r="AB57" s="73">
        <v>2</v>
      </c>
      <c r="AC57" s="488"/>
      <c r="AD57" s="489"/>
      <c r="AE57" s="73">
        <v>2</v>
      </c>
      <c r="AF57" s="74">
        <f t="shared" si="19"/>
        <v>60</v>
      </c>
      <c r="AG57" s="74">
        <f t="shared" si="20"/>
        <v>36</v>
      </c>
      <c r="AH57" s="74">
        <v>18</v>
      </c>
      <c r="AI57" s="74"/>
      <c r="AJ57" s="74">
        <v>18</v>
      </c>
      <c r="AK57" s="74"/>
      <c r="AL57" s="299"/>
      <c r="AM57" s="299"/>
      <c r="AN57" s="299"/>
      <c r="AO57" s="186">
        <f t="shared" si="21"/>
        <v>24</v>
      </c>
      <c r="AP57" s="187"/>
      <c r="AQ57" s="76">
        <v>4</v>
      </c>
      <c r="AR57" s="76">
        <v>4</v>
      </c>
      <c r="AS57" s="77"/>
      <c r="AT57" s="75"/>
      <c r="AU57" s="76"/>
      <c r="AV57" s="76"/>
      <c r="AW57" s="77"/>
      <c r="AX57" s="92"/>
      <c r="AY57" s="76"/>
      <c r="AZ57" s="76"/>
      <c r="BA57" s="77"/>
      <c r="BB57" s="92">
        <f t="shared" si="22"/>
        <v>2</v>
      </c>
      <c r="BC57" s="76">
        <v>1</v>
      </c>
      <c r="BD57" s="76">
        <v>1</v>
      </c>
      <c r="BE57" s="77"/>
      <c r="BT57" s="104" t="s">
        <v>79</v>
      </c>
    </row>
    <row r="58" spans="1:74" s="104" customFormat="1" ht="50.1" customHeight="1" thickBot="1">
      <c r="B58" s="228">
        <v>15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335" t="s">
        <v>130</v>
      </c>
      <c r="U58" s="480"/>
      <c r="V58" s="481"/>
      <c r="W58" s="338" t="s">
        <v>96</v>
      </c>
      <c r="X58" s="339"/>
      <c r="Y58" s="339"/>
      <c r="Z58" s="339"/>
      <c r="AA58" s="339"/>
      <c r="AB58" s="191">
        <v>1</v>
      </c>
      <c r="AC58" s="482"/>
      <c r="AD58" s="483"/>
      <c r="AE58" s="191">
        <v>2</v>
      </c>
      <c r="AF58" s="192">
        <f t="shared" si="19"/>
        <v>60</v>
      </c>
      <c r="AG58" s="192">
        <f t="shared" si="20"/>
        <v>36</v>
      </c>
      <c r="AH58" s="192">
        <v>18</v>
      </c>
      <c r="AI58" s="192"/>
      <c r="AJ58" s="192">
        <v>18</v>
      </c>
      <c r="AK58" s="192"/>
      <c r="AL58" s="300"/>
      <c r="AM58" s="300"/>
      <c r="AN58" s="300"/>
      <c r="AO58" s="193">
        <f t="shared" si="21"/>
        <v>24</v>
      </c>
      <c r="AP58" s="194"/>
      <c r="AQ58" s="195">
        <v>4</v>
      </c>
      <c r="AR58" s="195">
        <v>4</v>
      </c>
      <c r="AS58" s="196"/>
      <c r="AT58" s="197"/>
      <c r="AU58" s="195"/>
      <c r="AV58" s="195"/>
      <c r="AW58" s="196"/>
      <c r="AX58" s="172"/>
      <c r="AY58" s="195"/>
      <c r="AZ58" s="195"/>
      <c r="BA58" s="196"/>
      <c r="BB58" s="172">
        <f t="shared" si="22"/>
        <v>2</v>
      </c>
      <c r="BC58" s="195">
        <v>1</v>
      </c>
      <c r="BD58" s="195">
        <v>1</v>
      </c>
      <c r="BE58" s="196"/>
    </row>
    <row r="59" spans="1:74" s="104" customFormat="1" ht="79.5" customHeight="1" thickBot="1">
      <c r="B59" s="277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553" t="s">
        <v>115</v>
      </c>
      <c r="U59" s="554"/>
      <c r="V59" s="554"/>
      <c r="W59" s="554"/>
      <c r="X59" s="554"/>
      <c r="Y59" s="554"/>
      <c r="Z59" s="554"/>
      <c r="AA59" s="554"/>
      <c r="AB59" s="554"/>
      <c r="AC59" s="554"/>
      <c r="AD59" s="297"/>
      <c r="AE59" s="278">
        <v>4</v>
      </c>
      <c r="AF59" s="98">
        <v>120</v>
      </c>
      <c r="AG59" s="98">
        <v>72</v>
      </c>
      <c r="AH59" s="98">
        <v>36</v>
      </c>
      <c r="AI59" s="98"/>
      <c r="AJ59" s="98">
        <v>36</v>
      </c>
      <c r="AK59" s="98"/>
      <c r="AL59" s="279"/>
      <c r="AM59" s="279"/>
      <c r="AN59" s="279"/>
      <c r="AO59" s="280">
        <v>48</v>
      </c>
      <c r="AP59" s="281"/>
      <c r="AQ59" s="101">
        <v>2</v>
      </c>
      <c r="AR59" s="101">
        <v>2</v>
      </c>
      <c r="AS59" s="102"/>
      <c r="AT59" s="281"/>
      <c r="AU59" s="101"/>
      <c r="AV59" s="101"/>
      <c r="AW59" s="282"/>
      <c r="AX59" s="100">
        <v>2</v>
      </c>
      <c r="AY59" s="101">
        <v>1</v>
      </c>
      <c r="AZ59" s="101">
        <v>1</v>
      </c>
      <c r="BA59" s="102"/>
      <c r="BB59" s="283">
        <v>2</v>
      </c>
      <c r="BC59" s="284">
        <v>1</v>
      </c>
      <c r="BD59" s="284">
        <v>1</v>
      </c>
      <c r="BE59" s="285"/>
      <c r="BS59" s="104" t="s">
        <v>79</v>
      </c>
    </row>
    <row r="60" spans="1:74" s="104" customFormat="1" ht="88.2" customHeight="1" thickBot="1">
      <c r="A60" s="184"/>
      <c r="B60" s="518" t="s">
        <v>98</v>
      </c>
      <c r="C60" s="519"/>
      <c r="D60" s="519"/>
      <c r="E60" s="519"/>
      <c r="F60" s="519"/>
      <c r="G60" s="519"/>
      <c r="H60" s="519"/>
      <c r="I60" s="519"/>
      <c r="J60" s="519"/>
      <c r="K60" s="519"/>
      <c r="L60" s="519"/>
      <c r="M60" s="519"/>
      <c r="N60" s="519"/>
      <c r="O60" s="519"/>
      <c r="P60" s="519"/>
      <c r="Q60" s="519"/>
      <c r="R60" s="519"/>
      <c r="S60" s="519"/>
      <c r="T60" s="519"/>
      <c r="U60" s="519"/>
      <c r="V60" s="519"/>
      <c r="W60" s="519"/>
      <c r="X60" s="519"/>
      <c r="Y60" s="519"/>
      <c r="Z60" s="519"/>
      <c r="AA60" s="519"/>
      <c r="AB60" s="519"/>
      <c r="AC60" s="519"/>
      <c r="AD60" s="519"/>
      <c r="AE60" s="519"/>
      <c r="AF60" s="519"/>
      <c r="AG60" s="519"/>
      <c r="AH60" s="519"/>
      <c r="AI60" s="519"/>
      <c r="AJ60" s="519"/>
      <c r="AK60" s="519"/>
      <c r="AL60" s="519"/>
      <c r="AM60" s="519"/>
      <c r="AN60" s="519"/>
      <c r="AO60" s="519"/>
      <c r="AP60" s="519"/>
      <c r="AQ60" s="519"/>
      <c r="AR60" s="519"/>
      <c r="AS60" s="519"/>
      <c r="AT60" s="519"/>
      <c r="AU60" s="519"/>
      <c r="AV60" s="519"/>
      <c r="AW60" s="519"/>
      <c r="AX60" s="519"/>
      <c r="AY60" s="519"/>
      <c r="AZ60" s="519"/>
      <c r="BA60" s="519"/>
      <c r="BB60" s="519"/>
      <c r="BC60" s="519"/>
      <c r="BD60" s="519"/>
      <c r="BE60" s="520"/>
      <c r="BF60" s="203"/>
      <c r="BG60" s="203"/>
      <c r="BH60" s="203"/>
      <c r="BI60" s="203" t="s">
        <v>79</v>
      </c>
      <c r="BJ60" s="203"/>
      <c r="BK60" s="203"/>
      <c r="BL60" s="203"/>
      <c r="BM60" s="203"/>
      <c r="BN60" s="203"/>
      <c r="BO60" s="203"/>
      <c r="BP60" s="203"/>
      <c r="BQ60" s="203"/>
      <c r="BR60" s="203"/>
      <c r="BS60" s="203"/>
      <c r="BT60" s="203"/>
      <c r="BU60" s="203"/>
      <c r="BV60" s="203"/>
    </row>
    <row r="61" spans="1:74" s="104" customFormat="1" ht="136.5" customHeight="1">
      <c r="B61" s="52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497" t="s">
        <v>63</v>
      </c>
      <c r="U61" s="498"/>
      <c r="V61" s="499"/>
      <c r="W61" s="503" t="s">
        <v>8</v>
      </c>
      <c r="X61" s="504"/>
      <c r="Y61" s="504"/>
      <c r="Z61" s="504"/>
      <c r="AA61" s="505"/>
      <c r="AB61" s="529" t="s">
        <v>112</v>
      </c>
      <c r="AC61" s="530"/>
      <c r="AD61" s="531"/>
      <c r="AE61" s="232"/>
      <c r="AF61" s="301"/>
      <c r="AG61" s="301"/>
      <c r="AH61" s="301"/>
      <c r="AI61" s="301"/>
      <c r="AJ61" s="301"/>
      <c r="AK61" s="301"/>
      <c r="AL61" s="301"/>
      <c r="AM61" s="301"/>
      <c r="AN61" s="302"/>
      <c r="AO61" s="233"/>
      <c r="AP61" s="234"/>
      <c r="AQ61" s="235"/>
      <c r="AR61" s="235"/>
      <c r="AS61" s="236"/>
      <c r="AT61" s="234"/>
      <c r="AU61" s="235"/>
      <c r="AV61" s="235"/>
      <c r="AW61" s="236"/>
      <c r="AX61" s="234"/>
      <c r="AY61" s="235"/>
      <c r="AZ61" s="235"/>
      <c r="BA61" s="236"/>
      <c r="BB61" s="237"/>
      <c r="BC61" s="227"/>
      <c r="BD61" s="227"/>
      <c r="BE61" s="238"/>
    </row>
    <row r="62" spans="1:74" s="104" customFormat="1" ht="64.5" customHeight="1" thickBot="1">
      <c r="B62" s="5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523"/>
      <c r="U62" s="524"/>
      <c r="V62" s="525"/>
      <c r="W62" s="526"/>
      <c r="X62" s="527"/>
      <c r="Y62" s="527"/>
      <c r="Z62" s="527"/>
      <c r="AA62" s="528"/>
      <c r="AB62" s="239" t="s">
        <v>113</v>
      </c>
      <c r="AC62" s="532" t="s">
        <v>114</v>
      </c>
      <c r="AD62" s="533"/>
      <c r="AE62" s="303"/>
      <c r="AF62" s="304"/>
      <c r="AG62" s="304"/>
      <c r="AH62" s="304"/>
      <c r="AI62" s="304"/>
      <c r="AJ62" s="304"/>
      <c r="AK62" s="304"/>
      <c r="AL62" s="304"/>
      <c r="AM62" s="304"/>
      <c r="AN62" s="305"/>
      <c r="AO62" s="240"/>
      <c r="AP62" s="241"/>
      <c r="AQ62" s="242"/>
      <c r="AR62" s="242"/>
      <c r="AS62" s="243"/>
      <c r="AT62" s="241"/>
      <c r="AU62" s="242"/>
      <c r="AV62" s="242"/>
      <c r="AW62" s="243"/>
      <c r="AX62" s="241"/>
      <c r="AY62" s="242"/>
      <c r="AZ62" s="242"/>
      <c r="BA62" s="243"/>
      <c r="BB62" s="244"/>
      <c r="BC62" s="222"/>
      <c r="BD62" s="222"/>
      <c r="BE62" s="245"/>
    </row>
    <row r="63" spans="1:74" s="104" customFormat="1" ht="50.1" customHeight="1" thickBot="1">
      <c r="B63" s="223">
        <v>16</v>
      </c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534" t="s">
        <v>99</v>
      </c>
      <c r="U63" s="535"/>
      <c r="V63" s="536"/>
      <c r="W63" s="537"/>
      <c r="X63" s="538"/>
      <c r="Y63" s="538"/>
      <c r="Z63" s="538"/>
      <c r="AA63" s="538"/>
      <c r="AB63" s="286"/>
      <c r="AC63" s="539"/>
      <c r="AD63" s="540"/>
      <c r="AE63" s="248"/>
      <c r="AF63" s="249"/>
      <c r="AG63" s="249"/>
      <c r="AH63" s="249"/>
      <c r="AI63" s="249"/>
      <c r="AJ63" s="249"/>
      <c r="AK63" s="249"/>
      <c r="AL63" s="250"/>
      <c r="AM63" s="250"/>
      <c r="AN63" s="250"/>
      <c r="AO63" s="251"/>
      <c r="AP63" s="252"/>
      <c r="AQ63" s="253"/>
      <c r="AR63" s="253"/>
      <c r="AS63" s="254"/>
      <c r="AT63" s="252"/>
      <c r="AU63" s="253"/>
      <c r="AV63" s="253"/>
      <c r="AW63" s="255"/>
      <c r="AX63" s="256"/>
      <c r="AY63" s="253"/>
      <c r="AZ63" s="253"/>
      <c r="BA63" s="254"/>
      <c r="BB63" s="246"/>
      <c r="BC63" s="247"/>
      <c r="BD63" s="247"/>
      <c r="BE63" s="257"/>
    </row>
    <row r="64" spans="1:74" s="104" customFormat="1" ht="100.5" customHeight="1" thickBot="1">
      <c r="B64" s="223">
        <v>16</v>
      </c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548" t="s">
        <v>133</v>
      </c>
      <c r="U64" s="549"/>
      <c r="V64" s="550"/>
      <c r="W64" s="537" t="s">
        <v>69</v>
      </c>
      <c r="X64" s="538"/>
      <c r="Y64" s="538"/>
      <c r="Z64" s="538"/>
      <c r="AA64" s="538"/>
      <c r="AB64" s="198">
        <v>30</v>
      </c>
      <c r="AC64" s="551">
        <v>1</v>
      </c>
      <c r="AD64" s="552"/>
      <c r="AE64" s="198">
        <v>4</v>
      </c>
      <c r="AF64" s="199">
        <f>AE64*30</f>
        <v>120</v>
      </c>
      <c r="AG64" s="199">
        <f>AH64+AJ64+AL64</f>
        <v>72</v>
      </c>
      <c r="AH64" s="199">
        <v>36</v>
      </c>
      <c r="AI64" s="199"/>
      <c r="AJ64" s="199"/>
      <c r="AK64" s="199"/>
      <c r="AL64" s="307">
        <v>36</v>
      </c>
      <c r="AM64" s="307"/>
      <c r="AN64" s="307"/>
      <c r="AO64" s="200">
        <f>AF64-AG64</f>
        <v>48</v>
      </c>
      <c r="AP64" s="201"/>
      <c r="AQ64" s="149">
        <v>4</v>
      </c>
      <c r="AR64" s="149">
        <v>4</v>
      </c>
      <c r="AS64" s="133"/>
      <c r="AT64" s="132"/>
      <c r="AU64" s="149"/>
      <c r="AV64" s="149"/>
      <c r="AW64" s="133"/>
      <c r="AX64" s="202"/>
      <c r="AY64" s="149"/>
      <c r="AZ64" s="149"/>
      <c r="BA64" s="133"/>
      <c r="BB64" s="202">
        <f>SUM(BC64:BE64)</f>
        <v>4</v>
      </c>
      <c r="BC64" s="149">
        <v>2</v>
      </c>
      <c r="BD64" s="149"/>
      <c r="BE64" s="133">
        <v>2</v>
      </c>
      <c r="BT64" s="104" t="s">
        <v>79</v>
      </c>
    </row>
    <row r="65" spans="2:77" s="104" customFormat="1" ht="50.1" customHeight="1" thickBot="1">
      <c r="B65" s="258">
        <v>17</v>
      </c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484" t="s">
        <v>100</v>
      </c>
      <c r="U65" s="346"/>
      <c r="V65" s="485"/>
      <c r="W65" s="465"/>
      <c r="X65" s="466"/>
      <c r="Y65" s="466"/>
      <c r="Z65" s="466"/>
      <c r="AA65" s="466"/>
      <c r="AB65" s="190"/>
      <c r="AC65" s="486"/>
      <c r="AD65" s="487"/>
      <c r="AE65" s="259"/>
      <c r="AF65" s="260"/>
      <c r="AG65" s="260"/>
      <c r="AH65" s="260"/>
      <c r="AI65" s="260"/>
      <c r="AJ65" s="260"/>
      <c r="AK65" s="260"/>
      <c r="AL65" s="261"/>
      <c r="AM65" s="261"/>
      <c r="AN65" s="261"/>
      <c r="AO65" s="262"/>
      <c r="AP65" s="263"/>
      <c r="AQ65" s="264"/>
      <c r="AR65" s="264"/>
      <c r="AS65" s="265"/>
      <c r="AT65" s="263"/>
      <c r="AU65" s="264"/>
      <c r="AV65" s="264"/>
      <c r="AW65" s="266"/>
      <c r="AX65" s="267"/>
      <c r="AY65" s="264"/>
      <c r="AZ65" s="264"/>
      <c r="BA65" s="265"/>
      <c r="BB65" s="268"/>
      <c r="BC65" s="269"/>
      <c r="BD65" s="269"/>
      <c r="BE65" s="270"/>
    </row>
    <row r="66" spans="2:77" s="104" customFormat="1" ht="100.5" customHeight="1">
      <c r="B66" s="204">
        <v>17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462" t="s">
        <v>135</v>
      </c>
      <c r="U66" s="476"/>
      <c r="V66" s="477"/>
      <c r="W66" s="394" t="s">
        <v>69</v>
      </c>
      <c r="X66" s="395"/>
      <c r="Y66" s="395"/>
      <c r="Z66" s="395"/>
      <c r="AA66" s="395"/>
      <c r="AB66" s="84">
        <v>21</v>
      </c>
      <c r="AC66" s="478">
        <v>1</v>
      </c>
      <c r="AD66" s="479"/>
      <c r="AE66" s="84">
        <v>4</v>
      </c>
      <c r="AF66" s="85">
        <f>AE66*30</f>
        <v>120</v>
      </c>
      <c r="AG66" s="85">
        <f>AH66+AJ66+AL66</f>
        <v>72</v>
      </c>
      <c r="AH66" s="85">
        <v>36</v>
      </c>
      <c r="AI66" s="85"/>
      <c r="AJ66" s="85">
        <v>18</v>
      </c>
      <c r="AK66" s="85"/>
      <c r="AL66" s="298">
        <v>18</v>
      </c>
      <c r="AM66" s="298"/>
      <c r="AN66" s="298"/>
      <c r="AO66" s="188">
        <f>AF66-AG66</f>
        <v>48</v>
      </c>
      <c r="AP66" s="189"/>
      <c r="AQ66" s="88">
        <v>3</v>
      </c>
      <c r="AR66" s="88">
        <v>3</v>
      </c>
      <c r="AS66" s="89"/>
      <c r="AT66" s="87"/>
      <c r="AU66" s="88"/>
      <c r="AV66" s="88"/>
      <c r="AW66" s="89"/>
      <c r="AX66" s="163">
        <f>SUM(AY66:BA66)</f>
        <v>4</v>
      </c>
      <c r="AY66" s="88">
        <v>2</v>
      </c>
      <c r="AZ66" s="88">
        <v>1</v>
      </c>
      <c r="BA66" s="89">
        <v>1</v>
      </c>
      <c r="BB66" s="163"/>
      <c r="BC66" s="88"/>
      <c r="BD66" s="88"/>
      <c r="BE66" s="89"/>
      <c r="BT66" s="104" t="s">
        <v>79</v>
      </c>
      <c r="BY66" s="104" t="s">
        <v>79</v>
      </c>
    </row>
    <row r="67" spans="2:77" s="104" customFormat="1" ht="100.5" customHeight="1" thickBot="1">
      <c r="B67" s="228">
        <v>17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335" t="s">
        <v>137</v>
      </c>
      <c r="U67" s="480"/>
      <c r="V67" s="481"/>
      <c r="W67" s="338" t="s">
        <v>69</v>
      </c>
      <c r="X67" s="339"/>
      <c r="Y67" s="339"/>
      <c r="Z67" s="339"/>
      <c r="AA67" s="339"/>
      <c r="AB67" s="191">
        <v>9</v>
      </c>
      <c r="AC67" s="482"/>
      <c r="AD67" s="483"/>
      <c r="AE67" s="191">
        <v>4</v>
      </c>
      <c r="AF67" s="192">
        <f>AE67*30</f>
        <v>120</v>
      </c>
      <c r="AG67" s="192">
        <f>AH67+AJ67+AL67</f>
        <v>72</v>
      </c>
      <c r="AH67" s="192">
        <v>36</v>
      </c>
      <c r="AI67" s="192"/>
      <c r="AJ67" s="192">
        <v>18</v>
      </c>
      <c r="AK67" s="192"/>
      <c r="AL67" s="300">
        <v>18</v>
      </c>
      <c r="AM67" s="300"/>
      <c r="AN67" s="300"/>
      <c r="AO67" s="193">
        <f>AF67-AG67</f>
        <v>48</v>
      </c>
      <c r="AP67" s="194"/>
      <c r="AQ67" s="195">
        <v>3</v>
      </c>
      <c r="AR67" s="195">
        <v>3</v>
      </c>
      <c r="AS67" s="196"/>
      <c r="AT67" s="197"/>
      <c r="AU67" s="195"/>
      <c r="AV67" s="195"/>
      <c r="AW67" s="196"/>
      <c r="AX67" s="172">
        <f>SUM(AY67:BA67)</f>
        <v>4</v>
      </c>
      <c r="AY67" s="195">
        <v>2</v>
      </c>
      <c r="AZ67" s="195">
        <v>1</v>
      </c>
      <c r="BA67" s="196">
        <v>1</v>
      </c>
      <c r="BB67" s="172"/>
      <c r="BC67" s="195"/>
      <c r="BD67" s="195"/>
      <c r="BE67" s="196"/>
      <c r="BT67" s="104" t="s">
        <v>79</v>
      </c>
      <c r="BY67" s="104" t="s">
        <v>79</v>
      </c>
    </row>
    <row r="68" spans="2:77" s="104" customFormat="1" ht="50.1" customHeight="1" thickBot="1">
      <c r="B68" s="258">
        <v>18</v>
      </c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484" t="s">
        <v>138</v>
      </c>
      <c r="U68" s="346"/>
      <c r="V68" s="485"/>
      <c r="W68" s="465"/>
      <c r="X68" s="466"/>
      <c r="Y68" s="466"/>
      <c r="Z68" s="466"/>
      <c r="AA68" s="466"/>
      <c r="AB68" s="190"/>
      <c r="AC68" s="486"/>
      <c r="AD68" s="487"/>
      <c r="AE68" s="259"/>
      <c r="AF68" s="260"/>
      <c r="AG68" s="260"/>
      <c r="AH68" s="260"/>
      <c r="AI68" s="260"/>
      <c r="AJ68" s="260"/>
      <c r="AK68" s="260"/>
      <c r="AL68" s="261"/>
      <c r="AM68" s="261"/>
      <c r="AN68" s="261"/>
      <c r="AO68" s="262"/>
      <c r="AP68" s="263"/>
      <c r="AQ68" s="264"/>
      <c r="AR68" s="264"/>
      <c r="AS68" s="265"/>
      <c r="AT68" s="263"/>
      <c r="AU68" s="264"/>
      <c r="AV68" s="264"/>
      <c r="AW68" s="266"/>
      <c r="AX68" s="267"/>
      <c r="AY68" s="264"/>
      <c r="AZ68" s="264"/>
      <c r="BA68" s="265"/>
      <c r="BB68" s="268"/>
      <c r="BC68" s="269"/>
      <c r="BD68" s="269"/>
      <c r="BE68" s="270"/>
    </row>
    <row r="69" spans="2:77" s="104" customFormat="1" ht="100.5" customHeight="1">
      <c r="B69" s="204">
        <v>18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462" t="s">
        <v>136</v>
      </c>
      <c r="U69" s="476"/>
      <c r="V69" s="477"/>
      <c r="W69" s="394" t="s">
        <v>69</v>
      </c>
      <c r="X69" s="395"/>
      <c r="Y69" s="395"/>
      <c r="Z69" s="395"/>
      <c r="AA69" s="395"/>
      <c r="AB69" s="84">
        <v>20</v>
      </c>
      <c r="AC69" s="478">
        <v>1</v>
      </c>
      <c r="AD69" s="479"/>
      <c r="AE69" s="84">
        <v>4</v>
      </c>
      <c r="AF69" s="85">
        <f>AE69*30</f>
        <v>120</v>
      </c>
      <c r="AG69" s="85">
        <f>AH69+AJ69+AL69</f>
        <v>72</v>
      </c>
      <c r="AH69" s="85">
        <v>18</v>
      </c>
      <c r="AI69" s="85"/>
      <c r="AJ69" s="85">
        <v>18</v>
      </c>
      <c r="AK69" s="85"/>
      <c r="AL69" s="298">
        <v>36</v>
      </c>
      <c r="AM69" s="298"/>
      <c r="AN69" s="298"/>
      <c r="AO69" s="188">
        <f>AF69-AG69</f>
        <v>48</v>
      </c>
      <c r="AP69" s="189"/>
      <c r="AQ69" s="88">
        <v>3</v>
      </c>
      <c r="AR69" s="88">
        <v>3</v>
      </c>
      <c r="AS69" s="89"/>
      <c r="AT69" s="87"/>
      <c r="AU69" s="88"/>
      <c r="AV69" s="88"/>
      <c r="AW69" s="89"/>
      <c r="AX69" s="163">
        <f>SUM(AY69:BA69)</f>
        <v>4</v>
      </c>
      <c r="AY69" s="88">
        <v>1</v>
      </c>
      <c r="AZ69" s="88">
        <v>1</v>
      </c>
      <c r="BA69" s="89">
        <v>2</v>
      </c>
      <c r="BB69" s="163"/>
      <c r="BC69" s="88"/>
      <c r="BD69" s="88"/>
      <c r="BE69" s="89"/>
      <c r="BT69" s="104" t="s">
        <v>79</v>
      </c>
      <c r="BY69" s="104" t="s">
        <v>79</v>
      </c>
    </row>
    <row r="70" spans="2:77" s="104" customFormat="1" ht="100.5" customHeight="1" thickBot="1">
      <c r="B70" s="228">
        <v>18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335" t="s">
        <v>139</v>
      </c>
      <c r="U70" s="480"/>
      <c r="V70" s="481"/>
      <c r="W70" s="338" t="s">
        <v>69</v>
      </c>
      <c r="X70" s="339"/>
      <c r="Y70" s="339"/>
      <c r="Z70" s="339"/>
      <c r="AA70" s="339"/>
      <c r="AB70" s="191">
        <v>10</v>
      </c>
      <c r="AC70" s="482"/>
      <c r="AD70" s="483"/>
      <c r="AE70" s="191">
        <v>4</v>
      </c>
      <c r="AF70" s="192">
        <f>AE70*30</f>
        <v>120</v>
      </c>
      <c r="AG70" s="192">
        <f>AH70+AJ70+AL70</f>
        <v>72</v>
      </c>
      <c r="AH70" s="192">
        <v>18</v>
      </c>
      <c r="AI70" s="192"/>
      <c r="AJ70" s="192">
        <v>18</v>
      </c>
      <c r="AK70" s="192"/>
      <c r="AL70" s="300">
        <v>36</v>
      </c>
      <c r="AM70" s="300"/>
      <c r="AN70" s="300"/>
      <c r="AO70" s="193">
        <f>AF70-AG70</f>
        <v>48</v>
      </c>
      <c r="AP70" s="194"/>
      <c r="AQ70" s="195">
        <v>3</v>
      </c>
      <c r="AR70" s="195">
        <v>3</v>
      </c>
      <c r="AS70" s="196"/>
      <c r="AT70" s="197"/>
      <c r="AU70" s="195"/>
      <c r="AV70" s="195"/>
      <c r="AW70" s="196"/>
      <c r="AX70" s="172">
        <f>SUM(AY70:BA70)</f>
        <v>4</v>
      </c>
      <c r="AY70" s="195">
        <v>1</v>
      </c>
      <c r="AZ70" s="195">
        <v>1</v>
      </c>
      <c r="BA70" s="196">
        <v>2</v>
      </c>
      <c r="BB70" s="172"/>
      <c r="BC70" s="195"/>
      <c r="BD70" s="195"/>
      <c r="BE70" s="196"/>
      <c r="BQ70" s="104" t="s">
        <v>79</v>
      </c>
      <c r="BT70" s="104" t="s">
        <v>79</v>
      </c>
      <c r="BY70" s="104" t="s">
        <v>79</v>
      </c>
    </row>
    <row r="71" spans="2:77" s="103" customFormat="1" ht="81" customHeight="1" thickBot="1">
      <c r="B71" s="204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511" t="s">
        <v>101</v>
      </c>
      <c r="U71" s="512"/>
      <c r="V71" s="512"/>
      <c r="W71" s="512"/>
      <c r="X71" s="512"/>
      <c r="Y71" s="512"/>
      <c r="Z71" s="512"/>
      <c r="AA71" s="512"/>
      <c r="AB71" s="512"/>
      <c r="AC71" s="512"/>
      <c r="AD71" s="513"/>
      <c r="AE71" s="198">
        <v>12</v>
      </c>
      <c r="AF71" s="199">
        <f>AE71*30</f>
        <v>360</v>
      </c>
      <c r="AG71" s="199">
        <v>216</v>
      </c>
      <c r="AH71" s="199">
        <v>90</v>
      </c>
      <c r="AI71" s="199"/>
      <c r="AJ71" s="199">
        <v>36</v>
      </c>
      <c r="AK71" s="199"/>
      <c r="AL71" s="199">
        <v>90</v>
      </c>
      <c r="AM71" s="199"/>
      <c r="AN71" s="205"/>
      <c r="AO71" s="200">
        <v>144</v>
      </c>
      <c r="AP71" s="132"/>
      <c r="AQ71" s="149">
        <v>3</v>
      </c>
      <c r="AR71" s="149">
        <v>3</v>
      </c>
      <c r="AS71" s="133"/>
      <c r="AT71" s="132"/>
      <c r="AU71" s="149"/>
      <c r="AV71" s="149"/>
      <c r="AW71" s="133"/>
      <c r="AX71" s="132">
        <v>8</v>
      </c>
      <c r="AY71" s="149">
        <v>3</v>
      </c>
      <c r="AZ71" s="149">
        <v>2</v>
      </c>
      <c r="BA71" s="133">
        <v>3</v>
      </c>
      <c r="BB71" s="132">
        <v>4</v>
      </c>
      <c r="BC71" s="149">
        <v>2</v>
      </c>
      <c r="BD71" s="149"/>
      <c r="BE71" s="133">
        <v>2</v>
      </c>
      <c r="BH71" s="103" t="s">
        <v>79</v>
      </c>
    </row>
    <row r="72" spans="2:77" s="103" customFormat="1" ht="81" customHeight="1" thickBot="1">
      <c r="B72" s="514" t="s">
        <v>102</v>
      </c>
      <c r="C72" s="515"/>
      <c r="D72" s="515"/>
      <c r="E72" s="515"/>
      <c r="F72" s="515"/>
      <c r="G72" s="515"/>
      <c r="H72" s="515"/>
      <c r="I72" s="515"/>
      <c r="J72" s="515"/>
      <c r="K72" s="515"/>
      <c r="L72" s="515"/>
      <c r="M72" s="515"/>
      <c r="N72" s="515"/>
      <c r="O72" s="515"/>
      <c r="P72" s="515"/>
      <c r="Q72" s="515"/>
      <c r="R72" s="515"/>
      <c r="S72" s="515"/>
      <c r="T72" s="515"/>
      <c r="U72" s="515"/>
      <c r="V72" s="515"/>
      <c r="W72" s="515"/>
      <c r="X72" s="515"/>
      <c r="Y72" s="515"/>
      <c r="Z72" s="515"/>
      <c r="AA72" s="515"/>
      <c r="AB72" s="515"/>
      <c r="AC72" s="515"/>
      <c r="AD72" s="516"/>
      <c r="AE72" s="198">
        <f>AE71+AE59</f>
        <v>16</v>
      </c>
      <c r="AF72" s="199">
        <f>AF71+AF59</f>
        <v>480</v>
      </c>
      <c r="AG72" s="199">
        <f>AG71+AG59</f>
        <v>288</v>
      </c>
      <c r="AH72" s="199">
        <f>AH71+AH59</f>
        <v>126</v>
      </c>
      <c r="AI72" s="199"/>
      <c r="AJ72" s="199">
        <f>AJ71+AJ59</f>
        <v>72</v>
      </c>
      <c r="AK72" s="199"/>
      <c r="AL72" s="199">
        <f>AL71+AL59</f>
        <v>90</v>
      </c>
      <c r="AM72" s="199"/>
      <c r="AN72" s="205"/>
      <c r="AO72" s="190">
        <f>AO71+AO59</f>
        <v>192</v>
      </c>
      <c r="AP72" s="198"/>
      <c r="AQ72" s="199">
        <f>AQ71+AQ59</f>
        <v>5</v>
      </c>
      <c r="AR72" s="199">
        <f>AR71+AR59</f>
        <v>5</v>
      </c>
      <c r="AS72" s="205"/>
      <c r="AT72" s="198"/>
      <c r="AU72" s="199"/>
      <c r="AV72" s="199"/>
      <c r="AW72" s="205"/>
      <c r="AX72" s="132">
        <f t="shared" ref="AX72:BE72" si="23">AX71+AX59</f>
        <v>10</v>
      </c>
      <c r="AY72" s="149">
        <f t="shared" si="23"/>
        <v>4</v>
      </c>
      <c r="AZ72" s="149">
        <f t="shared" si="23"/>
        <v>3</v>
      </c>
      <c r="BA72" s="133">
        <f t="shared" si="23"/>
        <v>3</v>
      </c>
      <c r="BB72" s="132">
        <f t="shared" si="23"/>
        <v>6</v>
      </c>
      <c r="BC72" s="149">
        <f t="shared" si="23"/>
        <v>3</v>
      </c>
      <c r="BD72" s="149">
        <f t="shared" si="23"/>
        <v>1</v>
      </c>
      <c r="BE72" s="133">
        <f t="shared" si="23"/>
        <v>2</v>
      </c>
      <c r="BJ72" s="103" t="s">
        <v>79</v>
      </c>
    </row>
    <row r="73" spans="2:77" s="128" customFormat="1" ht="81" customHeight="1" thickBot="1">
      <c r="B73" s="517" t="s">
        <v>62</v>
      </c>
      <c r="C73" s="469"/>
      <c r="D73" s="469"/>
      <c r="E73" s="469"/>
      <c r="F73" s="469"/>
      <c r="G73" s="469"/>
      <c r="H73" s="469"/>
      <c r="I73" s="469"/>
      <c r="J73" s="469"/>
      <c r="K73" s="469"/>
      <c r="L73" s="469"/>
      <c r="M73" s="469"/>
      <c r="N73" s="469"/>
      <c r="O73" s="469"/>
      <c r="P73" s="469"/>
      <c r="Q73" s="469"/>
      <c r="R73" s="469"/>
      <c r="S73" s="469"/>
      <c r="T73" s="469"/>
      <c r="U73" s="469"/>
      <c r="V73" s="469"/>
      <c r="W73" s="469"/>
      <c r="X73" s="469"/>
      <c r="Y73" s="469"/>
      <c r="Z73" s="469"/>
      <c r="AA73" s="469"/>
      <c r="AB73" s="469"/>
      <c r="AC73" s="469"/>
      <c r="AD73" s="470"/>
      <c r="AE73" s="132">
        <f>AE72+AE37</f>
        <v>60</v>
      </c>
      <c r="AF73" s="149">
        <f>AF72+AF37</f>
        <v>1800</v>
      </c>
      <c r="AG73" s="149">
        <f>AG72+AG37</f>
        <v>918</v>
      </c>
      <c r="AH73" s="149">
        <f>AH72+AH37</f>
        <v>450</v>
      </c>
      <c r="AI73" s="149"/>
      <c r="AJ73" s="149">
        <f>AJ72+AJ37</f>
        <v>270</v>
      </c>
      <c r="AK73" s="149"/>
      <c r="AL73" s="149">
        <f>AL72+AL37</f>
        <v>198</v>
      </c>
      <c r="AM73" s="149"/>
      <c r="AN73" s="133"/>
      <c r="AO73" s="132">
        <f t="shared" ref="AO73:BE73" si="24">AO72+AO37</f>
        <v>882</v>
      </c>
      <c r="AP73" s="132">
        <f t="shared" si="24"/>
        <v>5</v>
      </c>
      <c r="AQ73" s="149">
        <f t="shared" si="24"/>
        <v>13</v>
      </c>
      <c r="AR73" s="149">
        <f t="shared" si="24"/>
        <v>16</v>
      </c>
      <c r="AS73" s="133">
        <f t="shared" si="24"/>
        <v>1</v>
      </c>
      <c r="AT73" s="132">
        <f t="shared" si="24"/>
        <v>1</v>
      </c>
      <c r="AU73" s="149">
        <f t="shared" si="24"/>
        <v>2</v>
      </c>
      <c r="AV73" s="149">
        <f t="shared" si="24"/>
        <v>1</v>
      </c>
      <c r="AW73" s="133">
        <f t="shared" si="24"/>
        <v>4</v>
      </c>
      <c r="AX73" s="132">
        <f t="shared" si="24"/>
        <v>27</v>
      </c>
      <c r="AY73" s="149">
        <f t="shared" si="24"/>
        <v>12</v>
      </c>
      <c r="AZ73" s="149">
        <f t="shared" si="24"/>
        <v>8</v>
      </c>
      <c r="BA73" s="133">
        <f t="shared" si="24"/>
        <v>7</v>
      </c>
      <c r="BB73" s="132">
        <f t="shared" si="24"/>
        <v>24</v>
      </c>
      <c r="BC73" s="149">
        <f t="shared" si="24"/>
        <v>13</v>
      </c>
      <c r="BD73" s="149">
        <f t="shared" si="24"/>
        <v>7</v>
      </c>
      <c r="BE73" s="133">
        <f t="shared" si="24"/>
        <v>4</v>
      </c>
      <c r="BI73" s="128" t="s">
        <v>79</v>
      </c>
    </row>
    <row r="74" spans="2:77" s="6" customFormat="1" ht="51.6" customHeight="1">
      <c r="B74" s="388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391"/>
      <c r="V74" s="391"/>
      <c r="W74" s="134"/>
      <c r="X74" s="134"/>
      <c r="Y74" s="135"/>
      <c r="Z74" s="135"/>
      <c r="AA74" s="136"/>
      <c r="AB74" s="448" t="s">
        <v>29</v>
      </c>
      <c r="AC74" s="449"/>
      <c r="AD74" s="450"/>
      <c r="AE74" s="457" t="s">
        <v>30</v>
      </c>
      <c r="AF74" s="458"/>
      <c r="AG74" s="458"/>
      <c r="AH74" s="458"/>
      <c r="AI74" s="458"/>
      <c r="AJ74" s="458"/>
      <c r="AK74" s="458"/>
      <c r="AL74" s="458"/>
      <c r="AM74" s="458"/>
      <c r="AN74" s="458"/>
      <c r="AO74" s="459"/>
      <c r="AP74" s="159">
        <f>AP73</f>
        <v>5</v>
      </c>
      <c r="AQ74" s="160"/>
      <c r="AR74" s="160"/>
      <c r="AS74" s="161"/>
      <c r="AT74" s="159"/>
      <c r="AU74" s="160"/>
      <c r="AV74" s="160"/>
      <c r="AW74" s="161"/>
      <c r="AX74" s="159">
        <v>2</v>
      </c>
      <c r="AY74" s="160"/>
      <c r="AZ74" s="160"/>
      <c r="BA74" s="162"/>
      <c r="BB74" s="163">
        <v>3</v>
      </c>
      <c r="BC74" s="164"/>
      <c r="BD74" s="165"/>
      <c r="BE74" s="166"/>
    </row>
    <row r="75" spans="2:77" s="6" customFormat="1" ht="49.2" customHeight="1">
      <c r="B75" s="389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390"/>
      <c r="V75" s="390"/>
      <c r="W75" s="134"/>
      <c r="X75" s="134"/>
      <c r="Y75" s="135"/>
      <c r="Z75" s="135"/>
      <c r="AA75" s="135"/>
      <c r="AB75" s="451"/>
      <c r="AC75" s="452"/>
      <c r="AD75" s="453"/>
      <c r="AE75" s="354" t="s">
        <v>31</v>
      </c>
      <c r="AF75" s="328"/>
      <c r="AG75" s="328"/>
      <c r="AH75" s="328"/>
      <c r="AI75" s="328"/>
      <c r="AJ75" s="328"/>
      <c r="AK75" s="328"/>
      <c r="AL75" s="328"/>
      <c r="AM75" s="328"/>
      <c r="AN75" s="328"/>
      <c r="AO75" s="355"/>
      <c r="AP75" s="78"/>
      <c r="AQ75" s="79">
        <f>AQ73</f>
        <v>13</v>
      </c>
      <c r="AR75" s="79"/>
      <c r="AS75" s="167"/>
      <c r="AT75" s="78"/>
      <c r="AU75" s="79"/>
      <c r="AV75" s="79"/>
      <c r="AW75" s="167"/>
      <c r="AX75" s="78">
        <v>7</v>
      </c>
      <c r="AY75" s="79"/>
      <c r="AZ75" s="79"/>
      <c r="BA75" s="168"/>
      <c r="BB75" s="92">
        <v>6</v>
      </c>
      <c r="BC75" s="93"/>
      <c r="BD75" s="169"/>
      <c r="BE75" s="94"/>
    </row>
    <row r="76" spans="2:77" s="6" customFormat="1" ht="51.6" customHeight="1">
      <c r="B76" s="389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390"/>
      <c r="V76" s="390"/>
      <c r="W76" s="134"/>
      <c r="X76" s="134"/>
      <c r="Y76" s="135"/>
      <c r="Z76" s="135"/>
      <c r="AA76" s="135"/>
      <c r="AB76" s="451"/>
      <c r="AC76" s="452"/>
      <c r="AD76" s="453"/>
      <c r="AE76" s="354" t="s">
        <v>32</v>
      </c>
      <c r="AF76" s="328"/>
      <c r="AG76" s="328"/>
      <c r="AH76" s="328"/>
      <c r="AI76" s="328"/>
      <c r="AJ76" s="328"/>
      <c r="AK76" s="328"/>
      <c r="AL76" s="328"/>
      <c r="AM76" s="328"/>
      <c r="AN76" s="328"/>
      <c r="AO76" s="355"/>
      <c r="AP76" s="78"/>
      <c r="AQ76" s="79"/>
      <c r="AR76" s="79">
        <f>AR73</f>
        <v>16</v>
      </c>
      <c r="AS76" s="167"/>
      <c r="AT76" s="78"/>
      <c r="AU76" s="79"/>
      <c r="AV76" s="79"/>
      <c r="AW76" s="167"/>
      <c r="AX76" s="78">
        <v>9</v>
      </c>
      <c r="AY76" s="79"/>
      <c r="AZ76" s="79"/>
      <c r="BA76" s="168"/>
      <c r="BB76" s="92">
        <v>7</v>
      </c>
      <c r="BC76" s="93"/>
      <c r="BD76" s="169"/>
      <c r="BE76" s="94"/>
    </row>
    <row r="77" spans="2:77" s="6" customFormat="1" ht="49.2" customHeight="1">
      <c r="B77" s="389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3" t="s">
        <v>33</v>
      </c>
      <c r="U77" s="393"/>
      <c r="V77" s="393"/>
      <c r="W77" s="134"/>
      <c r="X77" s="134"/>
      <c r="Y77" s="135"/>
      <c r="Z77" s="135"/>
      <c r="AA77" s="135"/>
      <c r="AB77" s="451"/>
      <c r="AC77" s="452"/>
      <c r="AD77" s="453"/>
      <c r="AE77" s="354" t="s">
        <v>34</v>
      </c>
      <c r="AF77" s="328"/>
      <c r="AG77" s="328"/>
      <c r="AH77" s="328"/>
      <c r="AI77" s="328"/>
      <c r="AJ77" s="328"/>
      <c r="AK77" s="328"/>
      <c r="AL77" s="328"/>
      <c r="AM77" s="328"/>
      <c r="AN77" s="328"/>
      <c r="AO77" s="355"/>
      <c r="AP77" s="78"/>
      <c r="AQ77" s="79"/>
      <c r="AR77" s="79"/>
      <c r="AS77" s="167">
        <f>AS73</f>
        <v>1</v>
      </c>
      <c r="AT77" s="78"/>
      <c r="AU77" s="79"/>
      <c r="AV77" s="79"/>
      <c r="AW77" s="167"/>
      <c r="AX77" s="78">
        <v>1</v>
      </c>
      <c r="AY77" s="79"/>
      <c r="AZ77" s="79"/>
      <c r="BA77" s="168"/>
      <c r="BB77" s="92"/>
      <c r="BC77" s="93"/>
      <c r="BD77" s="169"/>
      <c r="BE77" s="94"/>
    </row>
    <row r="78" spans="2:77" s="6" customFormat="1" ht="58.95" customHeight="1">
      <c r="B78" s="389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392" t="s">
        <v>39</v>
      </c>
      <c r="U78" s="392"/>
      <c r="V78" s="294"/>
      <c r="W78" s="134"/>
      <c r="X78" s="134"/>
      <c r="Y78" s="137"/>
      <c r="Z78" s="137"/>
      <c r="AA78" s="137"/>
      <c r="AB78" s="451"/>
      <c r="AC78" s="452"/>
      <c r="AD78" s="453"/>
      <c r="AE78" s="354" t="s">
        <v>35</v>
      </c>
      <c r="AF78" s="328"/>
      <c r="AG78" s="328"/>
      <c r="AH78" s="328"/>
      <c r="AI78" s="328"/>
      <c r="AJ78" s="328"/>
      <c r="AK78" s="328"/>
      <c r="AL78" s="328"/>
      <c r="AM78" s="328"/>
      <c r="AN78" s="328"/>
      <c r="AO78" s="355"/>
      <c r="AP78" s="78"/>
      <c r="AQ78" s="79"/>
      <c r="AR78" s="79"/>
      <c r="AS78" s="167"/>
      <c r="AT78" s="78">
        <f>AT73</f>
        <v>1</v>
      </c>
      <c r="AU78" s="79"/>
      <c r="AV78" s="79"/>
      <c r="AW78" s="167"/>
      <c r="AX78" s="78"/>
      <c r="AY78" s="79"/>
      <c r="AZ78" s="79"/>
      <c r="BA78" s="168"/>
      <c r="BB78" s="92">
        <v>1</v>
      </c>
      <c r="BC78" s="93"/>
      <c r="BD78" s="169"/>
      <c r="BE78" s="94"/>
    </row>
    <row r="79" spans="2:77" s="6" customFormat="1" ht="58.95" customHeight="1">
      <c r="B79" s="389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471" t="s">
        <v>40</v>
      </c>
      <c r="U79" s="471"/>
      <c r="V79" s="294"/>
      <c r="W79" s="134"/>
      <c r="X79" s="134"/>
      <c r="Y79" s="135"/>
      <c r="Z79" s="135"/>
      <c r="AA79" s="135"/>
      <c r="AB79" s="451"/>
      <c r="AC79" s="452"/>
      <c r="AD79" s="453"/>
      <c r="AE79" s="354" t="s">
        <v>22</v>
      </c>
      <c r="AF79" s="328"/>
      <c r="AG79" s="328"/>
      <c r="AH79" s="328"/>
      <c r="AI79" s="328"/>
      <c r="AJ79" s="328"/>
      <c r="AK79" s="328"/>
      <c r="AL79" s="328"/>
      <c r="AM79" s="328"/>
      <c r="AN79" s="328"/>
      <c r="AO79" s="355"/>
      <c r="AP79" s="78"/>
      <c r="AQ79" s="79"/>
      <c r="AR79" s="79"/>
      <c r="AS79" s="167"/>
      <c r="AT79" s="78"/>
      <c r="AU79" s="79">
        <f>AU73</f>
        <v>2</v>
      </c>
      <c r="AV79" s="79"/>
      <c r="AW79" s="167"/>
      <c r="AX79" s="78">
        <v>1</v>
      </c>
      <c r="AY79" s="79"/>
      <c r="AZ79" s="79"/>
      <c r="BA79" s="168"/>
      <c r="BB79" s="92">
        <v>1</v>
      </c>
      <c r="BC79" s="93"/>
      <c r="BD79" s="169"/>
      <c r="BE79" s="94"/>
    </row>
    <row r="80" spans="2:77" s="6" customFormat="1" ht="49.2" customHeight="1">
      <c r="B80" s="389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87" t="s">
        <v>41</v>
      </c>
      <c r="U80" s="138"/>
      <c r="V80" s="294"/>
      <c r="W80" s="134"/>
      <c r="X80" s="134"/>
      <c r="Y80" s="135"/>
      <c r="Z80" s="135"/>
      <c r="AA80" s="135"/>
      <c r="AB80" s="451"/>
      <c r="AC80" s="452"/>
      <c r="AD80" s="453"/>
      <c r="AE80" s="354" t="s">
        <v>23</v>
      </c>
      <c r="AF80" s="328"/>
      <c r="AG80" s="328"/>
      <c r="AH80" s="328"/>
      <c r="AI80" s="328"/>
      <c r="AJ80" s="328"/>
      <c r="AK80" s="328"/>
      <c r="AL80" s="328"/>
      <c r="AM80" s="328"/>
      <c r="AN80" s="328"/>
      <c r="AO80" s="355"/>
      <c r="AP80" s="78"/>
      <c r="AQ80" s="79"/>
      <c r="AR80" s="79"/>
      <c r="AS80" s="167"/>
      <c r="AT80" s="78"/>
      <c r="AU80" s="79"/>
      <c r="AV80" s="79">
        <f>AV73</f>
        <v>1</v>
      </c>
      <c r="AW80" s="167"/>
      <c r="AX80" s="78">
        <v>1</v>
      </c>
      <c r="AY80" s="79"/>
      <c r="AZ80" s="79"/>
      <c r="BA80" s="168"/>
      <c r="BB80" s="92"/>
      <c r="BC80" s="93"/>
      <c r="BD80" s="169"/>
      <c r="BE80" s="94"/>
    </row>
    <row r="81" spans="2:57" s="6" customFormat="1" ht="61.2" customHeight="1" thickBot="1">
      <c r="B81" s="389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471" t="s">
        <v>42</v>
      </c>
      <c r="U81" s="471"/>
      <c r="V81" s="471"/>
      <c r="W81" s="134"/>
      <c r="X81" s="134"/>
      <c r="Y81" s="135"/>
      <c r="Z81" s="135"/>
      <c r="AA81" s="135"/>
      <c r="AB81" s="454"/>
      <c r="AC81" s="455"/>
      <c r="AD81" s="456"/>
      <c r="AE81" s="397" t="s">
        <v>36</v>
      </c>
      <c r="AF81" s="398"/>
      <c r="AG81" s="398"/>
      <c r="AH81" s="398"/>
      <c r="AI81" s="398"/>
      <c r="AJ81" s="398"/>
      <c r="AK81" s="398"/>
      <c r="AL81" s="398"/>
      <c r="AM81" s="398"/>
      <c r="AN81" s="398"/>
      <c r="AO81" s="399"/>
      <c r="AP81" s="71"/>
      <c r="AQ81" s="72"/>
      <c r="AR81" s="72"/>
      <c r="AS81" s="170"/>
      <c r="AT81" s="71"/>
      <c r="AU81" s="72"/>
      <c r="AV81" s="72"/>
      <c r="AW81" s="170">
        <f>AW73</f>
        <v>4</v>
      </c>
      <c r="AX81" s="71">
        <v>2</v>
      </c>
      <c r="AY81" s="72"/>
      <c r="AZ81" s="72"/>
      <c r="BA81" s="171"/>
      <c r="BB81" s="172">
        <v>2</v>
      </c>
      <c r="BC81" s="173"/>
      <c r="BD81" s="174"/>
      <c r="BE81" s="175"/>
    </row>
    <row r="82" spans="2:57" s="6" customFormat="1" ht="66.599999999999994" customHeight="1">
      <c r="W82" s="139"/>
      <c r="X82" s="139"/>
      <c r="Y82" s="139"/>
      <c r="Z82" s="139"/>
      <c r="AA82" s="139"/>
      <c r="AB82" s="139"/>
      <c r="AC82" s="139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</row>
    <row r="83" spans="2:57" s="6" customFormat="1" ht="39.9" customHeight="1">
      <c r="B83" s="141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</row>
    <row r="84" spans="2:57" s="106" customFormat="1" ht="53.25" customHeight="1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V84" s="108"/>
      <c r="W84" s="108"/>
      <c r="X84" s="108"/>
      <c r="Y84" s="109"/>
      <c r="Z84" s="109"/>
      <c r="AA84" s="109"/>
      <c r="AB84" s="109"/>
      <c r="AC84" s="109"/>
      <c r="AD84" s="109"/>
      <c r="AE84" s="109"/>
      <c r="AF84" s="446" t="s">
        <v>141</v>
      </c>
      <c r="AG84" s="446"/>
      <c r="AH84" s="446"/>
      <c r="AI84" s="446"/>
      <c r="AJ84" s="446"/>
      <c r="AK84" s="446"/>
      <c r="AL84" s="446"/>
      <c r="AM84" s="446"/>
      <c r="AN84" s="446"/>
      <c r="AO84" s="446"/>
      <c r="AP84" s="446"/>
      <c r="AQ84" s="446"/>
      <c r="AR84" s="446"/>
      <c r="AS84" s="446"/>
      <c r="AT84" s="446"/>
      <c r="AU84" s="446"/>
      <c r="AV84" s="446"/>
      <c r="AW84" s="446"/>
      <c r="AX84" s="446"/>
      <c r="AY84" s="446"/>
      <c r="AZ84" s="446"/>
      <c r="BA84" s="446"/>
      <c r="BB84" s="446"/>
      <c r="BC84" s="446"/>
      <c r="BD84" s="447"/>
      <c r="BE84" s="447"/>
    </row>
    <row r="85" spans="2:57" s="106" customFormat="1" ht="53.7" customHeight="1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V85" s="108"/>
      <c r="W85" s="108"/>
      <c r="X85" s="108"/>
      <c r="Y85" s="109"/>
      <c r="Z85" s="109"/>
      <c r="AA85" s="109"/>
      <c r="AB85" s="109"/>
      <c r="AC85" s="109"/>
      <c r="AD85" s="109"/>
      <c r="AE85" s="10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289"/>
      <c r="AQ85" s="289"/>
      <c r="AR85" s="289"/>
      <c r="AS85" s="289"/>
      <c r="AT85" s="289"/>
      <c r="AU85" s="289"/>
      <c r="AV85" s="289"/>
      <c r="AW85" s="289"/>
      <c r="AX85" s="289"/>
      <c r="AY85" s="289"/>
      <c r="AZ85" s="289"/>
      <c r="BA85" s="289"/>
      <c r="BB85" s="289"/>
      <c r="BC85" s="289"/>
      <c r="BD85" s="288"/>
      <c r="BE85" s="288"/>
    </row>
    <row r="86" spans="2:57" s="104" customFormat="1" ht="62.4" customHeight="1">
      <c r="U86" s="103"/>
      <c r="V86" s="110" t="s">
        <v>37</v>
      </c>
      <c r="W86" s="126"/>
      <c r="X86" s="127"/>
      <c r="Y86" s="112"/>
      <c r="Z86" s="112"/>
      <c r="AA86" s="472" t="s">
        <v>76</v>
      </c>
      <c r="AB86" s="447"/>
      <c r="AC86" s="447"/>
      <c r="AD86" s="447"/>
      <c r="AE86" s="447"/>
      <c r="AF86" s="447"/>
      <c r="AG86" s="447"/>
      <c r="AH86" s="114"/>
      <c r="AI86" s="114"/>
      <c r="AJ86" s="313" t="s">
        <v>77</v>
      </c>
      <c r="AK86" s="313"/>
      <c r="AL86" s="313"/>
      <c r="AM86" s="313"/>
      <c r="AN86" s="313"/>
      <c r="AO86" s="313"/>
      <c r="AP86" s="313"/>
      <c r="AQ86" s="313"/>
      <c r="AR86" s="111"/>
      <c r="AS86" s="111"/>
      <c r="AT86" s="444" t="s">
        <v>78</v>
      </c>
      <c r="AU86" s="445"/>
      <c r="AV86" s="445"/>
      <c r="AW86" s="445"/>
      <c r="AX86" s="445"/>
      <c r="AY86" s="445"/>
      <c r="AZ86" s="113" t="s">
        <v>38</v>
      </c>
    </row>
    <row r="87" spans="2:57" s="6" customFormat="1" ht="24.9" customHeight="1">
      <c r="U87" s="115"/>
      <c r="V87" s="116"/>
      <c r="W87" s="20"/>
      <c r="X87" s="117"/>
      <c r="Y87" s="21"/>
      <c r="Z87" s="21"/>
      <c r="AA87" s="22"/>
      <c r="AB87" s="118"/>
      <c r="AC87" s="23"/>
      <c r="AD87" s="22"/>
      <c r="AE87" s="18"/>
      <c r="AF87" s="22"/>
      <c r="AH87" s="7"/>
      <c r="AI87" s="7"/>
      <c r="AJ87" s="7"/>
      <c r="AK87" s="9"/>
      <c r="AL87" s="9"/>
      <c r="AM87" s="9"/>
      <c r="AN87" s="7"/>
      <c r="AO87" s="19"/>
      <c r="AP87" s="20"/>
      <c r="AQ87" s="20"/>
      <c r="AR87" s="17"/>
      <c r="AS87" s="17"/>
      <c r="AT87" s="21"/>
      <c r="AU87" s="22"/>
      <c r="AV87" s="23"/>
      <c r="AW87" s="23"/>
      <c r="AX87" s="18"/>
      <c r="AY87" s="23"/>
      <c r="AZ87" s="22"/>
    </row>
    <row r="88" spans="2:57" s="6" customFormat="1" ht="24.9" customHeight="1">
      <c r="U88" s="115"/>
      <c r="V88" s="116"/>
      <c r="W88" s="20"/>
      <c r="X88" s="117"/>
      <c r="Y88" s="21"/>
      <c r="Z88" s="21"/>
      <c r="AA88" s="22"/>
      <c r="AB88" s="118"/>
      <c r="AC88" s="23"/>
      <c r="AD88" s="22"/>
      <c r="AE88" s="18"/>
      <c r="AF88" s="22"/>
      <c r="AH88" s="7"/>
      <c r="AI88" s="7"/>
      <c r="AJ88" s="7"/>
      <c r="AK88" s="9"/>
      <c r="AL88" s="9"/>
      <c r="AM88" s="9"/>
      <c r="AN88" s="7"/>
      <c r="AO88" s="19"/>
      <c r="AP88" s="20"/>
      <c r="AQ88" s="20"/>
      <c r="AR88" s="17"/>
      <c r="AS88" s="17"/>
      <c r="AT88" s="21"/>
      <c r="AU88" s="22"/>
      <c r="AV88" s="23"/>
      <c r="AW88" s="23"/>
      <c r="AX88" s="18"/>
      <c r="AY88" s="23"/>
      <c r="AZ88" s="22"/>
    </row>
    <row r="89" spans="2:57" s="119" customFormat="1" ht="47.4" customHeight="1">
      <c r="B89" s="312" t="s">
        <v>44</v>
      </c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E89" s="120"/>
      <c r="AF89" s="120"/>
      <c r="AH89" s="121"/>
      <c r="AI89" s="121"/>
      <c r="AJ89" s="121"/>
      <c r="AK89" s="121"/>
      <c r="AL89" s="121"/>
      <c r="AM89" s="121"/>
      <c r="AN89" s="121"/>
      <c r="AO89" s="120"/>
      <c r="AP89" s="122"/>
      <c r="AQ89" s="120"/>
      <c r="AS89" s="123"/>
      <c r="AU89" s="124"/>
      <c r="AW89" s="120"/>
      <c r="AX89" s="120"/>
      <c r="AY89" s="120"/>
      <c r="AZ89" s="120"/>
    </row>
    <row r="90" spans="2:57" s="6" customFormat="1" ht="14.25" customHeight="1">
      <c r="V90" s="9"/>
      <c r="W90" s="9"/>
      <c r="X90" s="9"/>
      <c r="Y90" s="125"/>
      <c r="Z90" s="125"/>
      <c r="AA90" s="125"/>
      <c r="AB90" s="125"/>
      <c r="AC90" s="125"/>
      <c r="AD90" s="125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9"/>
      <c r="AT90" s="9"/>
      <c r="AU90" s="9"/>
      <c r="AV90" s="9"/>
      <c r="AW90" s="9"/>
      <c r="AX90" s="9"/>
      <c r="AY90" s="9"/>
      <c r="AZ90" s="9"/>
      <c r="BA90" s="9"/>
    </row>
    <row r="91" spans="2:57" s="6" customFormat="1" ht="60" customHeight="1">
      <c r="B91" s="460"/>
      <c r="C91" s="461"/>
      <c r="D91" s="461"/>
      <c r="E91" s="461"/>
      <c r="F91" s="461"/>
      <c r="G91" s="461"/>
      <c r="H91" s="461"/>
      <c r="I91" s="461"/>
      <c r="J91" s="461"/>
      <c r="K91" s="461"/>
      <c r="L91" s="461"/>
      <c r="M91" s="461"/>
      <c r="N91" s="461"/>
      <c r="O91" s="461"/>
      <c r="P91" s="461"/>
      <c r="Q91" s="461"/>
      <c r="R91" s="461"/>
      <c r="S91" s="461"/>
      <c r="T91" s="461"/>
      <c r="U91" s="461"/>
      <c r="V91" s="461"/>
      <c r="W91" s="461"/>
      <c r="X91" s="461"/>
      <c r="Y91" s="461"/>
      <c r="Z91" s="461"/>
      <c r="AA91" s="461"/>
      <c r="AB91" s="461"/>
      <c r="AC91" s="461"/>
      <c r="AD91" s="125"/>
      <c r="AE91" s="7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9"/>
      <c r="AT91" s="10"/>
      <c r="AU91" s="10"/>
      <c r="AV91" s="10"/>
      <c r="AW91" s="10"/>
      <c r="AX91" s="10"/>
      <c r="AY91" s="10"/>
      <c r="AZ91" s="9"/>
      <c r="BA91" s="9"/>
    </row>
    <row r="92" spans="2:57" ht="90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5" spans="2:57" ht="81.75" customHeight="1"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</sheetData>
  <mergeCells count="205">
    <mergeCell ref="T59:AC59"/>
    <mergeCell ref="AB40:AD40"/>
    <mergeCell ref="AC41:AD41"/>
    <mergeCell ref="AC42:AD42"/>
    <mergeCell ref="AC43:AD43"/>
    <mergeCell ref="B39:BE39"/>
    <mergeCell ref="B40:B41"/>
    <mergeCell ref="T52:V52"/>
    <mergeCell ref="W52:AA52"/>
    <mergeCell ref="AC52:AD52"/>
    <mergeCell ref="T49:V49"/>
    <mergeCell ref="W49:AA49"/>
    <mergeCell ref="AC49:AD49"/>
    <mergeCell ref="T50:V50"/>
    <mergeCell ref="W50:AA50"/>
    <mergeCell ref="T42:V42"/>
    <mergeCell ref="T43:V43"/>
    <mergeCell ref="T65:V65"/>
    <mergeCell ref="W65:AA65"/>
    <mergeCell ref="AC50:AD50"/>
    <mergeCell ref="B60:BE60"/>
    <mergeCell ref="B61:B62"/>
    <mergeCell ref="T61:V62"/>
    <mergeCell ref="W61:AA62"/>
    <mergeCell ref="AB61:AD61"/>
    <mergeCell ref="AC62:AD62"/>
    <mergeCell ref="T63:V63"/>
    <mergeCell ref="W63:AA63"/>
    <mergeCell ref="AC63:AD63"/>
    <mergeCell ref="T56:V56"/>
    <mergeCell ref="W56:AA56"/>
    <mergeCell ref="AC56:AD56"/>
    <mergeCell ref="AC65:AD65"/>
    <mergeCell ref="T51:V51"/>
    <mergeCell ref="W51:AA51"/>
    <mergeCell ref="AC51:AD51"/>
    <mergeCell ref="T64:V64"/>
    <mergeCell ref="W64:AA64"/>
    <mergeCell ref="AC64:AD64"/>
    <mergeCell ref="T57:V57"/>
    <mergeCell ref="W57:AA57"/>
    <mergeCell ref="AF84:BE84"/>
    <mergeCell ref="AA86:AG86"/>
    <mergeCell ref="AJ86:AQ86"/>
    <mergeCell ref="AT86:AY86"/>
    <mergeCell ref="B89:AC89"/>
    <mergeCell ref="B91:AC91"/>
    <mergeCell ref="AE78:AO78"/>
    <mergeCell ref="T79:U79"/>
    <mergeCell ref="AE79:AO79"/>
    <mergeCell ref="AE80:AO80"/>
    <mergeCell ref="T81:V81"/>
    <mergeCell ref="AE81:AO81"/>
    <mergeCell ref="U77:V77"/>
    <mergeCell ref="AE77:AO77"/>
    <mergeCell ref="T71:AD71"/>
    <mergeCell ref="B72:AD72"/>
    <mergeCell ref="B73:AD73"/>
    <mergeCell ref="B74:B81"/>
    <mergeCell ref="U74:V74"/>
    <mergeCell ref="AB74:AD81"/>
    <mergeCell ref="T78:U78"/>
    <mergeCell ref="AE74:AO74"/>
    <mergeCell ref="U75:V75"/>
    <mergeCell ref="AE75:AO75"/>
    <mergeCell ref="U76:V76"/>
    <mergeCell ref="AE76:AO76"/>
    <mergeCell ref="T34:V34"/>
    <mergeCell ref="W34:AD34"/>
    <mergeCell ref="T48:V48"/>
    <mergeCell ref="W48:AA48"/>
    <mergeCell ref="AC48:AD48"/>
    <mergeCell ref="T44:V44"/>
    <mergeCell ref="W44:AA44"/>
    <mergeCell ref="AC44:AD44"/>
    <mergeCell ref="T45:V45"/>
    <mergeCell ref="W45:AA45"/>
    <mergeCell ref="AC45:AD45"/>
    <mergeCell ref="T46:V46"/>
    <mergeCell ref="W46:AA46"/>
    <mergeCell ref="AC46:AD46"/>
    <mergeCell ref="T47:V47"/>
    <mergeCell ref="W47:AA47"/>
    <mergeCell ref="AC47:AD47"/>
    <mergeCell ref="B36:AD36"/>
    <mergeCell ref="B37:AD37"/>
    <mergeCell ref="B38:BE38"/>
    <mergeCell ref="T40:V41"/>
    <mergeCell ref="W40:AA41"/>
    <mergeCell ref="W42:AA42"/>
    <mergeCell ref="W43:AA43"/>
    <mergeCell ref="B19:BE19"/>
    <mergeCell ref="BI19:BI20"/>
    <mergeCell ref="T35:V35"/>
    <mergeCell ref="W35:AD35"/>
    <mergeCell ref="T31:V31"/>
    <mergeCell ref="W31:AD31"/>
    <mergeCell ref="T28:V28"/>
    <mergeCell ref="W28:AD28"/>
    <mergeCell ref="T29:V29"/>
    <mergeCell ref="W29:AD29"/>
    <mergeCell ref="B23:AD23"/>
    <mergeCell ref="T25:V25"/>
    <mergeCell ref="W25:AD25"/>
    <mergeCell ref="T27:V27"/>
    <mergeCell ref="W27:AD27"/>
    <mergeCell ref="T26:V26"/>
    <mergeCell ref="W26:AD26"/>
    <mergeCell ref="B24:BE24"/>
    <mergeCell ref="T30:V30"/>
    <mergeCell ref="W30:AD30"/>
    <mergeCell ref="T32:V32"/>
    <mergeCell ref="W32:AD32"/>
    <mergeCell ref="T33:V33"/>
    <mergeCell ref="W33:AD33"/>
    <mergeCell ref="AX11:BE11"/>
    <mergeCell ref="AX12:BE12"/>
    <mergeCell ref="AX13:BE13"/>
    <mergeCell ref="T22:V22"/>
    <mergeCell ref="W22:AD22"/>
    <mergeCell ref="BK15:BK17"/>
    <mergeCell ref="AX16:AX17"/>
    <mergeCell ref="AY16:BA16"/>
    <mergeCell ref="BB16:BB17"/>
    <mergeCell ref="BC16:BE16"/>
    <mergeCell ref="T18:V18"/>
    <mergeCell ref="W18:AD18"/>
    <mergeCell ref="T11:V17"/>
    <mergeCell ref="W11:AD17"/>
    <mergeCell ref="AX14:BA14"/>
    <mergeCell ref="BB14:BE14"/>
    <mergeCell ref="AH15:AI16"/>
    <mergeCell ref="AJ15:AK16"/>
    <mergeCell ref="AL15:AM16"/>
    <mergeCell ref="AN15:AN17"/>
    <mergeCell ref="AX15:BA15"/>
    <mergeCell ref="AG14:AG17"/>
    <mergeCell ref="AH14:AN14"/>
    <mergeCell ref="AP14:AP17"/>
    <mergeCell ref="AR14:AR17"/>
    <mergeCell ref="AS14:AS17"/>
    <mergeCell ref="AT14:AT17"/>
    <mergeCell ref="AU14:AU17"/>
    <mergeCell ref="AV14:AV17"/>
    <mergeCell ref="AW14:AW17"/>
    <mergeCell ref="AE14:AE17"/>
    <mergeCell ref="AF14:AF17"/>
    <mergeCell ref="AP11:AW13"/>
    <mergeCell ref="AQ14:AQ17"/>
    <mergeCell ref="B1:BA1"/>
    <mergeCell ref="B2:BA2"/>
    <mergeCell ref="B3:BA3"/>
    <mergeCell ref="T4:U4"/>
    <mergeCell ref="X4:AO4"/>
    <mergeCell ref="B5:V5"/>
    <mergeCell ref="X5:AQ5"/>
    <mergeCell ref="AZ5:BE5"/>
    <mergeCell ref="T8:V8"/>
    <mergeCell ref="W8:AC8"/>
    <mergeCell ref="AD8:AS8"/>
    <mergeCell ref="AZ8:BE8"/>
    <mergeCell ref="W6:AB6"/>
    <mergeCell ref="AD6:AS6"/>
    <mergeCell ref="AZ6:BC6"/>
    <mergeCell ref="A7:V7"/>
    <mergeCell ref="W7:AS7"/>
    <mergeCell ref="AZ7:BD7"/>
    <mergeCell ref="B20:BE20"/>
    <mergeCell ref="T21:V21"/>
    <mergeCell ref="W21:AD21"/>
    <mergeCell ref="B11:B17"/>
    <mergeCell ref="AE11:AF13"/>
    <mergeCell ref="AG11:AN13"/>
    <mergeCell ref="AO11:AO17"/>
    <mergeCell ref="W9:Z9"/>
    <mergeCell ref="AC68:AD68"/>
    <mergeCell ref="AC57:AD57"/>
    <mergeCell ref="T58:V58"/>
    <mergeCell ref="W58:AA58"/>
    <mergeCell ref="AC58:AD58"/>
    <mergeCell ref="T53:V53"/>
    <mergeCell ref="W53:AA53"/>
    <mergeCell ref="AC53:AD53"/>
    <mergeCell ref="T54:V54"/>
    <mergeCell ref="W54:AA54"/>
    <mergeCell ref="AC54:AD54"/>
    <mergeCell ref="T55:V55"/>
    <mergeCell ref="W55:AA55"/>
    <mergeCell ref="AC55:AD55"/>
    <mergeCell ref="AE9:AS9"/>
    <mergeCell ref="BB15:BE15"/>
    <mergeCell ref="T69:V69"/>
    <mergeCell ref="W69:AA69"/>
    <mergeCell ref="AC69:AD69"/>
    <mergeCell ref="T70:V70"/>
    <mergeCell ref="W70:AA70"/>
    <mergeCell ref="AC70:AD70"/>
    <mergeCell ref="T66:V66"/>
    <mergeCell ref="W66:AA66"/>
    <mergeCell ref="AC66:AD66"/>
    <mergeCell ref="T68:V68"/>
    <mergeCell ref="W68:AA68"/>
    <mergeCell ref="T67:V67"/>
    <mergeCell ref="W67:AA67"/>
    <mergeCell ref="AC67:AD67"/>
  </mergeCells>
  <printOptions horizontalCentered="1"/>
  <pageMargins left="0.70866141732283472" right="0.39370078740157483" top="0.19685039370078741" bottom="0.19685039370078741" header="0.31496062992125984" footer="0.31496062992125984"/>
  <pageSetup paperSize="9" scale="17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БАК_101_2 курс</vt:lpstr>
      <vt:lpstr>'БАК_101_2 курс'!Область_печати</vt:lpstr>
    </vt:vector>
  </TitlesOfParts>
  <Company>К П 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Пользователь</cp:lastModifiedBy>
  <cp:lastPrinted>2021-05-25T17:41:37Z</cp:lastPrinted>
  <dcterms:created xsi:type="dcterms:W3CDTF">2014-01-13T08:19:54Z</dcterms:created>
  <dcterms:modified xsi:type="dcterms:W3CDTF">2021-05-30T21:53:29Z</dcterms:modified>
</cp:coreProperties>
</file>